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sengels/Desktop/pedalieri - Blog/"/>
    </mc:Choice>
  </mc:AlternateContent>
  <bookViews>
    <workbookView xWindow="0" yWindow="460" windowWidth="25600" windowHeight="15460" tabRatio="500"/>
  </bookViews>
  <sheets>
    <sheet name="2017" sheetId="8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" i="8" l="1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E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Q53" i="8"/>
  <c r="P53" i="8"/>
  <c r="I53" i="8"/>
  <c r="I49" i="8"/>
  <c r="I44" i="8"/>
  <c r="I40" i="8"/>
  <c r="I36" i="8"/>
  <c r="I31" i="8"/>
  <c r="I27" i="8"/>
  <c r="I22" i="8"/>
  <c r="I18" i="8"/>
  <c r="I14" i="8"/>
  <c r="I9" i="8"/>
  <c r="I5" i="8"/>
  <c r="D5" i="8"/>
  <c r="N5" i="8"/>
  <c r="G9" i="8"/>
  <c r="D9" i="8"/>
  <c r="N9" i="8"/>
  <c r="G14" i="8"/>
  <c r="D14" i="8"/>
  <c r="N14" i="8"/>
  <c r="G18" i="8"/>
  <c r="D18" i="8"/>
  <c r="N18" i="8"/>
  <c r="G22" i="8"/>
  <c r="D22" i="8"/>
  <c r="N22" i="8"/>
  <c r="G27" i="8"/>
  <c r="D27" i="8"/>
  <c r="N27" i="8"/>
  <c r="G31" i="8"/>
  <c r="D31" i="8"/>
  <c r="N31" i="8"/>
  <c r="G36" i="8"/>
  <c r="D36" i="8"/>
  <c r="N36" i="8"/>
  <c r="G40" i="8"/>
  <c r="D40" i="8"/>
  <c r="N40" i="8"/>
  <c r="G44" i="8"/>
  <c r="D44" i="8"/>
  <c r="N44" i="8"/>
  <c r="G49" i="8"/>
  <c r="D49" i="8"/>
  <c r="N49" i="8"/>
  <c r="G53" i="8"/>
  <c r="D53" i="8"/>
  <c r="O53" i="8"/>
  <c r="N53" i="8"/>
  <c r="M53" i="8"/>
  <c r="L53" i="8"/>
  <c r="Q52" i="8"/>
  <c r="P52" i="8"/>
  <c r="M52" i="8"/>
  <c r="L52" i="8"/>
  <c r="Q51" i="8"/>
  <c r="P51" i="8"/>
  <c r="M51" i="8"/>
  <c r="L51" i="8"/>
  <c r="Q50" i="8"/>
  <c r="P50" i="8"/>
  <c r="M50" i="8"/>
  <c r="L50" i="8"/>
  <c r="Q49" i="8"/>
  <c r="P49" i="8"/>
  <c r="O49" i="8"/>
  <c r="M49" i="8"/>
  <c r="L49" i="8"/>
  <c r="Q48" i="8"/>
  <c r="P48" i="8"/>
  <c r="M48" i="8"/>
  <c r="L48" i="8"/>
  <c r="Q47" i="8"/>
  <c r="P47" i="8"/>
  <c r="M47" i="8"/>
  <c r="L47" i="8"/>
  <c r="Q46" i="8"/>
  <c r="P46" i="8"/>
  <c r="M46" i="8"/>
  <c r="L46" i="8"/>
  <c r="Q45" i="8"/>
  <c r="P45" i="8"/>
  <c r="M45" i="8"/>
  <c r="L45" i="8"/>
  <c r="Q44" i="8"/>
  <c r="P44" i="8"/>
  <c r="O44" i="8"/>
  <c r="M44" i="8"/>
  <c r="L44" i="8"/>
  <c r="Q43" i="8"/>
  <c r="P43" i="8"/>
  <c r="M43" i="8"/>
  <c r="L43" i="8"/>
  <c r="Q42" i="8"/>
  <c r="P42" i="8"/>
  <c r="M42" i="8"/>
  <c r="L42" i="8"/>
  <c r="Q41" i="8"/>
  <c r="P41" i="8"/>
  <c r="M41" i="8"/>
  <c r="L41" i="8"/>
  <c r="Q40" i="8"/>
  <c r="P40" i="8"/>
  <c r="O40" i="8"/>
  <c r="M40" i="8"/>
  <c r="L40" i="8"/>
  <c r="Q39" i="8"/>
  <c r="P39" i="8"/>
  <c r="M39" i="8"/>
  <c r="L39" i="8"/>
  <c r="Q38" i="8"/>
  <c r="P38" i="8"/>
  <c r="M38" i="8"/>
  <c r="L38" i="8"/>
  <c r="Q37" i="8"/>
  <c r="P37" i="8"/>
  <c r="M37" i="8"/>
  <c r="L37" i="8"/>
  <c r="Q36" i="8"/>
  <c r="P36" i="8"/>
  <c r="O36" i="8"/>
  <c r="M36" i="8"/>
  <c r="L36" i="8"/>
  <c r="Q35" i="8"/>
  <c r="P35" i="8"/>
  <c r="M35" i="8"/>
  <c r="L35" i="8"/>
  <c r="Q34" i="8"/>
  <c r="P34" i="8"/>
  <c r="M34" i="8"/>
  <c r="L34" i="8"/>
  <c r="Q33" i="8"/>
  <c r="P33" i="8"/>
  <c r="M33" i="8"/>
  <c r="L33" i="8"/>
  <c r="Q32" i="8"/>
  <c r="P32" i="8"/>
  <c r="M32" i="8"/>
  <c r="L32" i="8"/>
  <c r="Q31" i="8"/>
  <c r="P31" i="8"/>
  <c r="O31" i="8"/>
  <c r="M31" i="8"/>
  <c r="L31" i="8"/>
  <c r="Q30" i="8"/>
  <c r="P30" i="8"/>
  <c r="M30" i="8"/>
  <c r="L30" i="8"/>
  <c r="Q29" i="8"/>
  <c r="P29" i="8"/>
  <c r="M29" i="8"/>
  <c r="L29" i="8"/>
  <c r="Q28" i="8"/>
  <c r="P28" i="8"/>
  <c r="M28" i="8"/>
  <c r="L28" i="8"/>
  <c r="Q27" i="8"/>
  <c r="P27" i="8"/>
  <c r="O27" i="8"/>
  <c r="M27" i="8"/>
  <c r="L27" i="8"/>
  <c r="Q26" i="8"/>
  <c r="P26" i="8"/>
  <c r="M26" i="8"/>
  <c r="L26" i="8"/>
  <c r="Q25" i="8"/>
  <c r="P25" i="8"/>
  <c r="M25" i="8"/>
  <c r="L25" i="8"/>
  <c r="Q24" i="8"/>
  <c r="P24" i="8"/>
  <c r="M24" i="8"/>
  <c r="L24" i="8"/>
  <c r="Q23" i="8"/>
  <c r="P23" i="8"/>
  <c r="M23" i="8"/>
  <c r="L23" i="8"/>
  <c r="Q22" i="8"/>
  <c r="P22" i="8"/>
  <c r="O22" i="8"/>
  <c r="M22" i="8"/>
  <c r="L22" i="8"/>
  <c r="Q21" i="8"/>
  <c r="P21" i="8"/>
  <c r="M21" i="8"/>
  <c r="L21" i="8"/>
  <c r="Q20" i="8"/>
  <c r="P20" i="8"/>
  <c r="M20" i="8"/>
  <c r="L20" i="8"/>
  <c r="Q19" i="8"/>
  <c r="P19" i="8"/>
  <c r="M19" i="8"/>
  <c r="L19" i="8"/>
  <c r="Q18" i="8"/>
  <c r="P18" i="8"/>
  <c r="O18" i="8"/>
  <c r="M18" i="8"/>
  <c r="L18" i="8"/>
  <c r="Q17" i="8"/>
  <c r="P17" i="8"/>
  <c r="M17" i="8"/>
  <c r="L17" i="8"/>
  <c r="Q16" i="8"/>
  <c r="P16" i="8"/>
  <c r="M16" i="8"/>
  <c r="L16" i="8"/>
  <c r="Q15" i="8"/>
  <c r="P15" i="8"/>
  <c r="M15" i="8"/>
  <c r="L15" i="8"/>
  <c r="Q14" i="8"/>
  <c r="P14" i="8"/>
  <c r="O14" i="8"/>
  <c r="M14" i="8"/>
  <c r="L14" i="8"/>
  <c r="Q13" i="8"/>
  <c r="P13" i="8"/>
  <c r="M13" i="8"/>
  <c r="L13" i="8"/>
  <c r="Q12" i="8"/>
  <c r="P12" i="8"/>
  <c r="M12" i="8"/>
  <c r="L12" i="8"/>
  <c r="Q11" i="8"/>
  <c r="P11" i="8"/>
  <c r="M11" i="8"/>
  <c r="L11" i="8"/>
  <c r="Q10" i="8"/>
  <c r="P10" i="8"/>
  <c r="M10" i="8"/>
  <c r="L10" i="8"/>
  <c r="Q9" i="8"/>
  <c r="P9" i="8"/>
  <c r="O9" i="8"/>
  <c r="M9" i="8"/>
  <c r="L9" i="8"/>
  <c r="Q8" i="8"/>
  <c r="P8" i="8"/>
  <c r="M8" i="8"/>
  <c r="L8" i="8"/>
  <c r="Q7" i="8"/>
  <c r="P7" i="8"/>
  <c r="M7" i="8"/>
  <c r="L7" i="8"/>
  <c r="Q6" i="8"/>
  <c r="P6" i="8"/>
  <c r="M6" i="8"/>
  <c r="L6" i="8"/>
  <c r="Q5" i="8"/>
  <c r="P5" i="8"/>
  <c r="O5" i="8"/>
  <c r="M5" i="8"/>
  <c r="L5" i="8"/>
  <c r="Q4" i="8"/>
  <c r="P4" i="8"/>
  <c r="M4" i="8"/>
  <c r="L4" i="8"/>
  <c r="Q3" i="8"/>
  <c r="P3" i="8"/>
  <c r="M3" i="8"/>
  <c r="L3" i="8"/>
  <c r="Q2" i="8"/>
  <c r="P2" i="8"/>
  <c r="M2" i="8"/>
  <c r="L2" i="8"/>
</calcChain>
</file>

<file path=xl/sharedStrings.xml><?xml version="1.0" encoding="utf-8"?>
<sst xmlns="http://schemas.openxmlformats.org/spreadsheetml/2006/main" count="78" uniqueCount="78">
  <si>
    <t>SOLL Woche</t>
  </si>
  <si>
    <t>SOLL Monat</t>
  </si>
  <si>
    <t>SOLL Jahreskilometer</t>
  </si>
  <si>
    <t>Übertrag Vormonat</t>
  </si>
  <si>
    <t>IST Woche</t>
  </si>
  <si>
    <t>IST Monat</t>
  </si>
  <si>
    <t>IST Jahreskilometer</t>
  </si>
  <si>
    <t>Delta Woche</t>
  </si>
  <si>
    <t>Delta Woche %</t>
  </si>
  <si>
    <t>Delta Monat</t>
  </si>
  <si>
    <t>Delta Monat %</t>
  </si>
  <si>
    <t>Delta Jahr</t>
  </si>
  <si>
    <t>Delta Jahr %</t>
  </si>
  <si>
    <t>Kommentar</t>
  </si>
  <si>
    <t>Januar</t>
  </si>
  <si>
    <t>KW 1</t>
  </si>
  <si>
    <t>KW 2</t>
  </si>
  <si>
    <t>KW 3</t>
  </si>
  <si>
    <t>KW 4</t>
  </si>
  <si>
    <t>KW 5</t>
  </si>
  <si>
    <t>Februar</t>
  </si>
  <si>
    <t>KW 6</t>
  </si>
  <si>
    <t>KW 7</t>
  </si>
  <si>
    <t>KW 8</t>
  </si>
  <si>
    <t>KW 9</t>
  </si>
  <si>
    <t>März</t>
  </si>
  <si>
    <t>KW 10</t>
  </si>
  <si>
    <t>KW 11</t>
  </si>
  <si>
    <t>KW 12</t>
  </si>
  <si>
    <t>KW 13</t>
  </si>
  <si>
    <t>April</t>
  </si>
  <si>
    <t>KW 14</t>
  </si>
  <si>
    <t>KW 15</t>
  </si>
  <si>
    <t>KW 16</t>
  </si>
  <si>
    <t>KW 17</t>
  </si>
  <si>
    <t>Mai</t>
  </si>
  <si>
    <t>KW 18</t>
  </si>
  <si>
    <t>KW 19</t>
  </si>
  <si>
    <t>KW 20</t>
  </si>
  <si>
    <t>KW 21</t>
  </si>
  <si>
    <t>KW 22</t>
  </si>
  <si>
    <t>Juni</t>
  </si>
  <si>
    <t>KW 23</t>
  </si>
  <si>
    <t>KW 24</t>
  </si>
  <si>
    <t>KW 25</t>
  </si>
  <si>
    <t>KW 26</t>
  </si>
  <si>
    <t>Juli</t>
  </si>
  <si>
    <t>KW 27</t>
  </si>
  <si>
    <t>KW 28</t>
  </si>
  <si>
    <t>KW 29</t>
  </si>
  <si>
    <t>KW 30</t>
  </si>
  <si>
    <t>August</t>
  </si>
  <si>
    <t>KW 31</t>
  </si>
  <si>
    <t>KW 32</t>
  </si>
  <si>
    <t>KW 33</t>
  </si>
  <si>
    <t>KW 34</t>
  </si>
  <si>
    <t>KW 35</t>
  </si>
  <si>
    <t>September</t>
  </si>
  <si>
    <t>KW 36</t>
  </si>
  <si>
    <t>KW 37</t>
  </si>
  <si>
    <t>KW 38</t>
  </si>
  <si>
    <t>KW 39</t>
  </si>
  <si>
    <t>Oktober</t>
  </si>
  <si>
    <t>KW 40</t>
  </si>
  <si>
    <t>KW 41</t>
  </si>
  <si>
    <t>KW 42</t>
  </si>
  <si>
    <t>KW 43</t>
  </si>
  <si>
    <t>November</t>
  </si>
  <si>
    <t>KW 44</t>
  </si>
  <si>
    <t>KW 45</t>
  </si>
  <si>
    <t>KW 46</t>
  </si>
  <si>
    <t>KW 47</t>
  </si>
  <si>
    <t>KW 48</t>
  </si>
  <si>
    <t>Dezember</t>
  </si>
  <si>
    <t>KW 49</t>
  </si>
  <si>
    <t>KW 50</t>
  </si>
  <si>
    <t>KW 51</t>
  </si>
  <si>
    <t>KW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</si>
</sst>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 %"/>
    <numFmt numFmtId="165" formatCode="0.00\ %"/>
  </numFmts>
  <fonts count="5" x14ac:knownFonts="1">
    <font>
      <sz val="12"/>
      <color rgb="FF000000"/>
      <name val="Calibri"/>
      <charset val="1"/>
    </font>
    <font>
      <sz val="10"/>
      <name val="Verdana"/>
      <family val="2"/>
      <charset val="1"/>
    </font>
    <font>
      <b/>
      <sz val="12"/>
      <color rgb="FF000000"/>
      <name val="Calibri"/>
    </font>
    <font>
      <sz val="12"/>
      <color theme="0"/>
      <name val="Calibri"/>
      <family val="2"/>
    </font>
    <font>
      <b/>
      <sz val="12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2DCDB"/>
      </patternFill>
    </fill>
    <fill>
      <patternFill patternType="solid">
        <fgColor theme="8" tint="0.79998168889431442"/>
        <bgColor rgb="FFF2DBDA"/>
      </patternFill>
    </fill>
    <fill>
      <patternFill patternType="solid">
        <fgColor theme="8" tint="0.79998168889431442"/>
        <bgColor rgb="FFDCE6F2"/>
      </patternFill>
    </fill>
    <fill>
      <patternFill patternType="solid">
        <fgColor theme="8" tint="0.79998168889431442"/>
        <bgColor rgb="FFDBE5F1"/>
      </patternFill>
    </fill>
    <fill>
      <patternFill patternType="solid">
        <fgColor theme="8" tint="0.79998168889431442"/>
        <bgColor rgb="FFCC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wrapText="1"/>
    </xf>
    <xf numFmtId="0" fontId="0" fillId="2" borderId="0" xfId="0" applyFont="1" applyFill="1" applyBorder="1" applyAlignment="1"/>
    <xf numFmtId="0" fontId="0" fillId="2" borderId="0" xfId="0" applyFill="1" applyBorder="1"/>
    <xf numFmtId="0" fontId="0" fillId="3" borderId="1" xfId="0" applyFont="1" applyFill="1" applyBorder="1" applyAlignment="1"/>
    <xf numFmtId="0" fontId="0" fillId="4" borderId="1" xfId="0" applyFont="1" applyFill="1" applyBorder="1" applyAlignment="1"/>
    <xf numFmtId="0" fontId="0" fillId="3" borderId="0" xfId="0" applyFont="1" applyFill="1" applyBorder="1" applyAlignment="1"/>
    <xf numFmtId="0" fontId="0" fillId="4" borderId="0" xfId="0" applyFont="1" applyFill="1" applyBorder="1" applyAlignment="1"/>
    <xf numFmtId="0" fontId="0" fillId="3" borderId="5" xfId="0" applyFont="1" applyFill="1" applyBorder="1" applyAlignment="1"/>
    <xf numFmtId="0" fontId="0" fillId="4" borderId="5" xfId="0" applyFont="1" applyFill="1" applyBorder="1" applyAlignment="1"/>
    <xf numFmtId="0" fontId="0" fillId="4" borderId="1" xfId="0" applyFill="1" applyBorder="1"/>
    <xf numFmtId="0" fontId="0" fillId="5" borderId="1" xfId="0" applyFont="1" applyFill="1" applyBorder="1" applyAlignment="1"/>
    <xf numFmtId="164" fontId="0" fillId="5" borderId="1" xfId="0" applyNumberFormat="1" applyFont="1" applyFill="1" applyBorder="1" applyAlignment="1"/>
    <xf numFmtId="165" fontId="0" fillId="5" borderId="1" xfId="0" applyNumberFormat="1" applyFont="1" applyFill="1" applyBorder="1" applyAlignment="1"/>
    <xf numFmtId="0" fontId="0" fillId="5" borderId="3" xfId="0" applyFont="1" applyFill="1" applyBorder="1" applyAlignment="1">
      <alignment horizontal="right"/>
    </xf>
    <xf numFmtId="0" fontId="0" fillId="5" borderId="0" xfId="0" applyFont="1" applyFill="1" applyBorder="1" applyAlignment="1"/>
    <xf numFmtId="164" fontId="0" fillId="5" borderId="0" xfId="0" applyNumberFormat="1" applyFont="1" applyFill="1" applyBorder="1" applyAlignment="1"/>
    <xf numFmtId="165" fontId="0" fillId="5" borderId="0" xfId="0" applyNumberFormat="1" applyFont="1" applyFill="1" applyBorder="1" applyAlignment="1"/>
    <xf numFmtId="0" fontId="0" fillId="5" borderId="4" xfId="0" applyFont="1" applyFill="1" applyBorder="1" applyAlignment="1">
      <alignment horizontal="right"/>
    </xf>
    <xf numFmtId="0" fontId="0" fillId="6" borderId="0" xfId="0" applyFont="1" applyFill="1" applyBorder="1" applyAlignment="1"/>
    <xf numFmtId="0" fontId="0" fillId="5" borderId="5" xfId="0" applyFont="1" applyFill="1" applyBorder="1" applyAlignment="1"/>
    <xf numFmtId="164" fontId="0" fillId="5" borderId="5" xfId="0" applyNumberFormat="1" applyFont="1" applyFill="1" applyBorder="1" applyAlignment="1"/>
    <xf numFmtId="0" fontId="0" fillId="6" borderId="5" xfId="0" applyFont="1" applyFill="1" applyBorder="1" applyAlignment="1"/>
    <xf numFmtId="165" fontId="0" fillId="6" borderId="5" xfId="0" applyNumberFormat="1" applyFont="1" applyFill="1" applyBorder="1" applyAlignment="1"/>
    <xf numFmtId="165" fontId="0" fillId="5" borderId="5" xfId="0" applyNumberFormat="1" applyFont="1" applyFill="1" applyBorder="1" applyAlignment="1"/>
    <xf numFmtId="0" fontId="0" fillId="5" borderId="6" xfId="0" applyFont="1" applyFill="1" applyBorder="1" applyAlignment="1">
      <alignment horizontal="right"/>
    </xf>
    <xf numFmtId="0" fontId="0" fillId="6" borderId="1" xfId="0" applyFill="1" applyBorder="1"/>
    <xf numFmtId="0" fontId="0" fillId="6" borderId="1" xfId="0" applyFont="1" applyFill="1" applyBorder="1" applyAlignment="1"/>
    <xf numFmtId="0" fontId="0" fillId="7" borderId="1" xfId="0" applyFont="1" applyFill="1" applyBorder="1" applyAlignment="1"/>
    <xf numFmtId="0" fontId="0" fillId="7" borderId="0" xfId="0" applyFont="1" applyFill="1" applyBorder="1" applyAlignment="1"/>
    <xf numFmtId="0" fontId="0" fillId="7" borderId="5" xfId="0" applyFont="1" applyFill="1" applyBorder="1" applyAlignment="1"/>
    <xf numFmtId="0" fontId="0" fillId="8" borderId="1" xfId="0" applyFont="1" applyFill="1" applyBorder="1" applyAlignment="1"/>
    <xf numFmtId="0" fontId="0" fillId="8" borderId="0" xfId="0" applyFont="1" applyFill="1" applyBorder="1" applyAlignment="1"/>
    <xf numFmtId="0" fontId="0" fillId="8" borderId="5" xfId="0" applyFont="1" applyFill="1" applyBorder="1" applyAlignment="1"/>
    <xf numFmtId="0" fontId="3" fillId="9" borderId="0" xfId="0" applyFont="1" applyFill="1"/>
    <xf numFmtId="0" fontId="4" fillId="9" borderId="0" xfId="0" applyFont="1" applyFill="1" applyBorder="1" applyAlignment="1">
      <alignment wrapText="1"/>
    </xf>
    <xf numFmtId="0" fontId="4" fillId="9" borderId="1" xfId="0" applyFont="1" applyFill="1" applyBorder="1" applyAlignment="1"/>
    <xf numFmtId="0" fontId="4" fillId="9" borderId="0" xfId="0" applyFont="1" applyFill="1" applyBorder="1" applyAlignment="1"/>
    <xf numFmtId="0" fontId="4" fillId="9" borderId="5" xfId="0" applyFont="1" applyFill="1" applyBorder="1" applyAlignment="1"/>
    <xf numFmtId="0" fontId="0" fillId="10" borderId="8" xfId="0" applyFont="1" applyFill="1" applyBorder="1" applyAlignment="1"/>
    <xf numFmtId="0" fontId="0" fillId="10" borderId="9" xfId="0" applyFont="1" applyFill="1" applyBorder="1" applyAlignment="1"/>
    <xf numFmtId="0" fontId="0" fillId="10" borderId="10" xfId="0" applyFont="1" applyFill="1" applyBorder="1" applyAlignment="1"/>
    <xf numFmtId="0" fontId="0" fillId="10" borderId="11" xfId="0" applyFont="1" applyFill="1" applyBorder="1" applyAlignment="1"/>
    <xf numFmtId="0" fontId="0" fillId="10" borderId="12" xfId="0" applyFont="1" applyFill="1" applyBorder="1" applyAlignment="1"/>
    <xf numFmtId="0" fontId="0" fillId="11" borderId="1" xfId="0" applyFont="1" applyFill="1" applyBorder="1" applyAlignment="1"/>
    <xf numFmtId="0" fontId="0" fillId="11" borderId="0" xfId="0" applyFont="1" applyFill="1" applyBorder="1" applyAlignment="1"/>
    <xf numFmtId="0" fontId="0" fillId="11" borderId="5" xfId="0" applyFont="1" applyFill="1" applyBorder="1" applyAlignment="1"/>
    <xf numFmtId="0" fontId="0" fillId="11" borderId="1" xfId="0" applyFill="1" applyBorder="1"/>
    <xf numFmtId="0" fontId="4" fillId="9" borderId="5" xfId="0" applyFont="1" applyFill="1" applyBorder="1" applyAlignment="1">
      <alignment horizontal="left" wrapText="1"/>
    </xf>
    <xf numFmtId="0" fontId="4" fillId="9" borderId="2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</cellXfs>
  <cellStyles count="2">
    <cellStyle name="Erklärender Text" xfId="1" builtinId="53" customBuiltin="1"/>
    <cellStyle name="Stand." xfId="0" builtinId="0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78787"/>
      <rgbColor rgb="FF9999FF"/>
      <rgbColor rgb="FF993366"/>
      <rgbColor rgb="FFF2DCDB"/>
      <rgbColor rgb="FFDCE6F2"/>
      <rgbColor rgb="FF660066"/>
      <rgbColor rgb="FFD99694"/>
      <rgbColor rgb="FF0066CC"/>
      <rgbColor rgb="FFDBE5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BDA"/>
      <rgbColor rgb="FF3366FF"/>
      <rgbColor rgb="FF33CCCC"/>
      <rgbColor rgb="FF99CC00"/>
      <rgbColor rgb="FFFFCC00"/>
      <rgbColor rgb="FFFF9900"/>
      <rgbColor rgb="FFFF6F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c:style val="18"/>
  <c:chart>
    <c:title>
      <c:tx>
        <c:rich>
          <a:bodyPr/>
          <a:lstStyle/>
          <a:p>
            <a:pPr>
              <a:defRPr/>
            </a:pPr>
            <a:r>
              <a:rPr lang="de-DE" sz="1400"/>
              <a:t>Jahreskilometer</a:t>
            </a:r>
            <a:r>
              <a:rPr lang="de-DE" sz="1400" baseline="0"/>
              <a:t> IST vs. SOLL</a:t>
            </a:r>
            <a:endParaRPr lang="de-DE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'2017'!$C$1</c:f>
              <c:strCache>
                <c:ptCount val="1"/>
                <c:pt idx="0">
                  <c:v>SOLL Woche</c:v>
                </c:pt>
              </c:strCache>
            </c:strRef>
          </c:tx>
          <c:spPr>
            <a:solidFill>
              <a:srgbClr val="F2DCDB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'2017'!$B$2:$B$53</c:f>
              <c:strCache>
                <c:ptCount val="52"/>
                <c:pt idx="0">
                  <c:v>KW 1</c:v>
                </c:pt>
                <c:pt idx="1">
                  <c:v>KW 2</c:v>
                </c:pt>
                <c:pt idx="2">
                  <c:v>KW 3</c:v>
                </c:pt>
                <c:pt idx="3">
                  <c:v>KW 4</c:v>
                </c:pt>
                <c:pt idx="4">
                  <c:v>KW 5</c:v>
                </c:pt>
                <c:pt idx="5">
                  <c:v>KW 6</c:v>
                </c:pt>
                <c:pt idx="6">
                  <c:v>KW 7</c:v>
                </c:pt>
                <c:pt idx="7">
                  <c:v>KW 8</c:v>
                </c:pt>
                <c:pt idx="8">
                  <c:v>KW 9</c:v>
                </c:pt>
                <c:pt idx="9">
                  <c:v>KW 10</c:v>
                </c:pt>
                <c:pt idx="10">
                  <c:v>KW 11</c:v>
                </c:pt>
                <c:pt idx="11">
                  <c:v>KW 12</c:v>
                </c:pt>
                <c:pt idx="12">
                  <c:v>KW 13</c:v>
                </c:pt>
                <c:pt idx="13">
                  <c:v>KW 14</c:v>
                </c:pt>
                <c:pt idx="14">
                  <c:v>KW 15</c:v>
                </c:pt>
                <c:pt idx="15">
                  <c:v>KW 16</c:v>
                </c:pt>
                <c:pt idx="16">
                  <c:v>KW 17</c:v>
                </c:pt>
                <c:pt idx="17">
                  <c:v>KW 18</c:v>
                </c:pt>
                <c:pt idx="18">
                  <c:v>KW 19</c:v>
                </c:pt>
                <c:pt idx="19">
                  <c:v>KW 20</c:v>
                </c:pt>
                <c:pt idx="20">
                  <c:v>KW 21</c:v>
                </c:pt>
                <c:pt idx="21">
                  <c:v>KW 22</c:v>
                </c:pt>
                <c:pt idx="22">
                  <c:v>KW 23</c:v>
                </c:pt>
                <c:pt idx="23">
                  <c:v>KW 24</c:v>
                </c:pt>
                <c:pt idx="24">
                  <c:v>KW 25</c:v>
                </c:pt>
                <c:pt idx="25">
                  <c:v>KW 26</c:v>
                </c:pt>
                <c:pt idx="26">
                  <c:v>KW 27</c:v>
                </c:pt>
                <c:pt idx="27">
                  <c:v>KW 28</c:v>
                </c:pt>
                <c:pt idx="28">
                  <c:v>KW 29</c:v>
                </c:pt>
                <c:pt idx="29">
                  <c:v>KW 30</c:v>
                </c:pt>
                <c:pt idx="30">
                  <c:v>KW 31</c:v>
                </c:pt>
                <c:pt idx="31">
                  <c:v>KW 32</c:v>
                </c:pt>
                <c:pt idx="32">
                  <c:v>KW 33</c:v>
                </c:pt>
                <c:pt idx="33">
                  <c:v>KW 34</c:v>
                </c:pt>
                <c:pt idx="34">
                  <c:v>KW 35</c:v>
                </c:pt>
                <c:pt idx="35">
                  <c:v>KW 36</c:v>
                </c:pt>
                <c:pt idx="36">
                  <c:v>KW 37</c:v>
                </c:pt>
                <c:pt idx="37">
                  <c:v>KW 38</c:v>
                </c:pt>
                <c:pt idx="38">
                  <c:v>KW 39</c:v>
                </c:pt>
                <c:pt idx="39">
                  <c:v>KW 40</c:v>
                </c:pt>
                <c:pt idx="40">
                  <c:v>KW 41</c:v>
                </c:pt>
                <c:pt idx="41">
                  <c:v>KW 42</c:v>
                </c:pt>
                <c:pt idx="42">
                  <c:v>KW 43</c:v>
                </c:pt>
                <c:pt idx="43">
                  <c:v>KW 44</c:v>
                </c:pt>
                <c:pt idx="44">
                  <c:v>KW 45</c:v>
                </c:pt>
                <c:pt idx="45">
                  <c:v>KW 46</c:v>
                </c:pt>
                <c:pt idx="46">
                  <c:v>KW 47</c:v>
                </c:pt>
                <c:pt idx="47">
                  <c:v>KW 48</c:v>
                </c:pt>
                <c:pt idx="48">
                  <c:v>KW 49</c:v>
                </c:pt>
                <c:pt idx="49">
                  <c:v>KW 50</c:v>
                </c:pt>
                <c:pt idx="50">
                  <c:v>KW 51</c:v>
                </c:pt>
                <c:pt idx="51">
                  <c:v>KW 52</c:v>
                </c:pt>
              </c:strCache>
            </c:strRef>
          </c:cat>
          <c:val>
            <c:numRef>
              <c:f>'2017'!$C$2:$C$53</c:f>
              <c:numCache>
                <c:formatCode>General</c:formatCode>
                <c:ptCount val="52"/>
                <c:pt idx="0">
                  <c:v>60.0</c:v>
                </c:pt>
                <c:pt idx="1">
                  <c:v>60.0</c:v>
                </c:pt>
                <c:pt idx="2">
                  <c:v>60.0</c:v>
                </c:pt>
                <c:pt idx="3">
                  <c:v>60.0</c:v>
                </c:pt>
                <c:pt idx="4">
                  <c:v>70.0</c:v>
                </c:pt>
                <c:pt idx="5">
                  <c:v>70.0</c:v>
                </c:pt>
                <c:pt idx="6">
                  <c:v>70.0</c:v>
                </c:pt>
                <c:pt idx="7">
                  <c:v>70.0</c:v>
                </c:pt>
                <c:pt idx="8">
                  <c:v>80.0</c:v>
                </c:pt>
                <c:pt idx="9">
                  <c:v>80.0</c:v>
                </c:pt>
                <c:pt idx="10">
                  <c:v>80.0</c:v>
                </c:pt>
                <c:pt idx="11">
                  <c:v>80.0</c:v>
                </c:pt>
                <c:pt idx="12">
                  <c:v>80.0</c:v>
                </c:pt>
                <c:pt idx="13">
                  <c:v>100.0</c:v>
                </c:pt>
                <c:pt idx="14">
                  <c:v>100.0</c:v>
                </c:pt>
                <c:pt idx="15">
                  <c:v>120.0</c:v>
                </c:pt>
                <c:pt idx="16">
                  <c:v>120.0</c:v>
                </c:pt>
                <c:pt idx="17">
                  <c:v>120.0</c:v>
                </c:pt>
                <c:pt idx="18">
                  <c:v>120.0</c:v>
                </c:pt>
                <c:pt idx="19">
                  <c:v>120.0</c:v>
                </c:pt>
                <c:pt idx="20">
                  <c:v>120.0</c:v>
                </c:pt>
                <c:pt idx="21">
                  <c:v>120.0</c:v>
                </c:pt>
                <c:pt idx="22">
                  <c:v>120.0</c:v>
                </c:pt>
                <c:pt idx="23">
                  <c:v>120.0</c:v>
                </c:pt>
                <c:pt idx="24">
                  <c:v>140.0</c:v>
                </c:pt>
                <c:pt idx="25">
                  <c:v>140.0</c:v>
                </c:pt>
                <c:pt idx="26">
                  <c:v>140.0</c:v>
                </c:pt>
                <c:pt idx="27">
                  <c:v>140.0</c:v>
                </c:pt>
                <c:pt idx="28">
                  <c:v>140.0</c:v>
                </c:pt>
                <c:pt idx="29">
                  <c:v>140.0</c:v>
                </c:pt>
                <c:pt idx="30">
                  <c:v>140.0</c:v>
                </c:pt>
                <c:pt idx="31">
                  <c:v>140.0</c:v>
                </c:pt>
                <c:pt idx="32">
                  <c:v>140.0</c:v>
                </c:pt>
                <c:pt idx="33">
                  <c:v>140.0</c:v>
                </c:pt>
                <c:pt idx="34">
                  <c:v>140.0</c:v>
                </c:pt>
                <c:pt idx="35">
                  <c:v>140.0</c:v>
                </c:pt>
                <c:pt idx="36">
                  <c:v>140.0</c:v>
                </c:pt>
                <c:pt idx="37">
                  <c:v>120.0</c:v>
                </c:pt>
                <c:pt idx="38">
                  <c:v>120.0</c:v>
                </c:pt>
                <c:pt idx="39">
                  <c:v>100.0</c:v>
                </c:pt>
                <c:pt idx="40">
                  <c:v>100.0</c:v>
                </c:pt>
                <c:pt idx="41">
                  <c:v>80.0</c:v>
                </c:pt>
                <c:pt idx="42">
                  <c:v>80.0</c:v>
                </c:pt>
                <c:pt idx="43">
                  <c:v>80.0</c:v>
                </c:pt>
                <c:pt idx="44">
                  <c:v>80.0</c:v>
                </c:pt>
                <c:pt idx="45">
                  <c:v>80.0</c:v>
                </c:pt>
                <c:pt idx="46">
                  <c:v>60.0</c:v>
                </c:pt>
                <c:pt idx="47">
                  <c:v>60.0</c:v>
                </c:pt>
                <c:pt idx="48">
                  <c:v>60.0</c:v>
                </c:pt>
                <c:pt idx="49">
                  <c:v>60.0</c:v>
                </c:pt>
                <c:pt idx="50">
                  <c:v>60.0</c:v>
                </c:pt>
                <c:pt idx="51">
                  <c:v>60.0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0-1B4B-B145-26ED348B95AA}"/>
            </c:ext>
          </c:extLst>
        </c:ser>
        <c:ser>
          <c:idx val="1"/>
          <c:order val="1"/>
          <c:tx>
            <c:strRef>
              <c:f>'2017'!$H$1</c:f>
              <c:strCache>
                <c:ptCount val="1"/>
                <c:pt idx="0">
                  <c:v>IST Woche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'2017'!$B$2:$B$53</c:f>
              <c:strCache>
                <c:ptCount val="52"/>
                <c:pt idx="0">
                  <c:v>KW 1</c:v>
                </c:pt>
                <c:pt idx="1">
                  <c:v>KW 2</c:v>
                </c:pt>
                <c:pt idx="2">
                  <c:v>KW 3</c:v>
                </c:pt>
                <c:pt idx="3">
                  <c:v>KW 4</c:v>
                </c:pt>
                <c:pt idx="4">
                  <c:v>KW 5</c:v>
                </c:pt>
                <c:pt idx="5">
                  <c:v>KW 6</c:v>
                </c:pt>
                <c:pt idx="6">
                  <c:v>KW 7</c:v>
                </c:pt>
                <c:pt idx="7">
                  <c:v>KW 8</c:v>
                </c:pt>
                <c:pt idx="8">
                  <c:v>KW 9</c:v>
                </c:pt>
                <c:pt idx="9">
                  <c:v>KW 10</c:v>
                </c:pt>
                <c:pt idx="10">
                  <c:v>KW 11</c:v>
                </c:pt>
                <c:pt idx="11">
                  <c:v>KW 12</c:v>
                </c:pt>
                <c:pt idx="12">
                  <c:v>KW 13</c:v>
                </c:pt>
                <c:pt idx="13">
                  <c:v>KW 14</c:v>
                </c:pt>
                <c:pt idx="14">
                  <c:v>KW 15</c:v>
                </c:pt>
                <c:pt idx="15">
                  <c:v>KW 16</c:v>
                </c:pt>
                <c:pt idx="16">
                  <c:v>KW 17</c:v>
                </c:pt>
                <c:pt idx="17">
                  <c:v>KW 18</c:v>
                </c:pt>
                <c:pt idx="18">
                  <c:v>KW 19</c:v>
                </c:pt>
                <c:pt idx="19">
                  <c:v>KW 20</c:v>
                </c:pt>
                <c:pt idx="20">
                  <c:v>KW 21</c:v>
                </c:pt>
                <c:pt idx="21">
                  <c:v>KW 22</c:v>
                </c:pt>
                <c:pt idx="22">
                  <c:v>KW 23</c:v>
                </c:pt>
                <c:pt idx="23">
                  <c:v>KW 24</c:v>
                </c:pt>
                <c:pt idx="24">
                  <c:v>KW 25</c:v>
                </c:pt>
                <c:pt idx="25">
                  <c:v>KW 26</c:v>
                </c:pt>
                <c:pt idx="26">
                  <c:v>KW 27</c:v>
                </c:pt>
                <c:pt idx="27">
                  <c:v>KW 28</c:v>
                </c:pt>
                <c:pt idx="28">
                  <c:v>KW 29</c:v>
                </c:pt>
                <c:pt idx="29">
                  <c:v>KW 30</c:v>
                </c:pt>
                <c:pt idx="30">
                  <c:v>KW 31</c:v>
                </c:pt>
                <c:pt idx="31">
                  <c:v>KW 32</c:v>
                </c:pt>
                <c:pt idx="32">
                  <c:v>KW 33</c:v>
                </c:pt>
                <c:pt idx="33">
                  <c:v>KW 34</c:v>
                </c:pt>
                <c:pt idx="34">
                  <c:v>KW 35</c:v>
                </c:pt>
                <c:pt idx="35">
                  <c:v>KW 36</c:v>
                </c:pt>
                <c:pt idx="36">
                  <c:v>KW 37</c:v>
                </c:pt>
                <c:pt idx="37">
                  <c:v>KW 38</c:v>
                </c:pt>
                <c:pt idx="38">
                  <c:v>KW 39</c:v>
                </c:pt>
                <c:pt idx="39">
                  <c:v>KW 40</c:v>
                </c:pt>
                <c:pt idx="40">
                  <c:v>KW 41</c:v>
                </c:pt>
                <c:pt idx="41">
                  <c:v>KW 42</c:v>
                </c:pt>
                <c:pt idx="42">
                  <c:v>KW 43</c:v>
                </c:pt>
                <c:pt idx="43">
                  <c:v>KW 44</c:v>
                </c:pt>
                <c:pt idx="44">
                  <c:v>KW 45</c:v>
                </c:pt>
                <c:pt idx="45">
                  <c:v>KW 46</c:v>
                </c:pt>
                <c:pt idx="46">
                  <c:v>KW 47</c:v>
                </c:pt>
                <c:pt idx="47">
                  <c:v>KW 48</c:v>
                </c:pt>
                <c:pt idx="48">
                  <c:v>KW 49</c:v>
                </c:pt>
                <c:pt idx="49">
                  <c:v>KW 50</c:v>
                </c:pt>
                <c:pt idx="50">
                  <c:v>KW 51</c:v>
                </c:pt>
                <c:pt idx="51">
                  <c:v>KW 52</c:v>
                </c:pt>
              </c:strCache>
            </c:strRef>
          </c:cat>
          <c:val>
            <c:numRef>
              <c:f>'2017'!$H$2:$H$53</c:f>
              <c:numCache>
                <c:formatCode>General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40-1B4B-B145-26ED348B9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920944"/>
        <c:axId val="1311923264"/>
      </c:barChart>
      <c:lineChart>
        <c:grouping val="standard"/>
        <c:varyColors val="1"/>
        <c:ser>
          <c:idx val="2"/>
          <c:order val="2"/>
          <c:tx>
            <c:strRef>
              <c:f>'2017'!$E$1</c:f>
              <c:strCache>
                <c:ptCount val="1"/>
                <c:pt idx="0">
                  <c:v>SOLL Jahreskilometer</c:v>
                </c:pt>
              </c:strCache>
            </c:strRef>
          </c:tx>
          <c:spPr>
            <a:ln w="47520">
              <a:solidFill>
                <a:srgbClr val="D9969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'2017'!$B$2:$B$53</c:f>
              <c:strCache>
                <c:ptCount val="52"/>
                <c:pt idx="0">
                  <c:v>KW 1</c:v>
                </c:pt>
                <c:pt idx="1">
                  <c:v>KW 2</c:v>
                </c:pt>
                <c:pt idx="2">
                  <c:v>KW 3</c:v>
                </c:pt>
                <c:pt idx="3">
                  <c:v>KW 4</c:v>
                </c:pt>
                <c:pt idx="4">
                  <c:v>KW 5</c:v>
                </c:pt>
                <c:pt idx="5">
                  <c:v>KW 6</c:v>
                </c:pt>
                <c:pt idx="6">
                  <c:v>KW 7</c:v>
                </c:pt>
                <c:pt idx="7">
                  <c:v>KW 8</c:v>
                </c:pt>
                <c:pt idx="8">
                  <c:v>KW 9</c:v>
                </c:pt>
                <c:pt idx="9">
                  <c:v>KW 10</c:v>
                </c:pt>
                <c:pt idx="10">
                  <c:v>KW 11</c:v>
                </c:pt>
                <c:pt idx="11">
                  <c:v>KW 12</c:v>
                </c:pt>
                <c:pt idx="12">
                  <c:v>KW 13</c:v>
                </c:pt>
                <c:pt idx="13">
                  <c:v>KW 14</c:v>
                </c:pt>
                <c:pt idx="14">
                  <c:v>KW 15</c:v>
                </c:pt>
                <c:pt idx="15">
                  <c:v>KW 16</c:v>
                </c:pt>
                <c:pt idx="16">
                  <c:v>KW 17</c:v>
                </c:pt>
                <c:pt idx="17">
                  <c:v>KW 18</c:v>
                </c:pt>
                <c:pt idx="18">
                  <c:v>KW 19</c:v>
                </c:pt>
                <c:pt idx="19">
                  <c:v>KW 20</c:v>
                </c:pt>
                <c:pt idx="20">
                  <c:v>KW 21</c:v>
                </c:pt>
                <c:pt idx="21">
                  <c:v>KW 22</c:v>
                </c:pt>
                <c:pt idx="22">
                  <c:v>KW 23</c:v>
                </c:pt>
                <c:pt idx="23">
                  <c:v>KW 24</c:v>
                </c:pt>
                <c:pt idx="24">
                  <c:v>KW 25</c:v>
                </c:pt>
                <c:pt idx="25">
                  <c:v>KW 26</c:v>
                </c:pt>
                <c:pt idx="26">
                  <c:v>KW 27</c:v>
                </c:pt>
                <c:pt idx="27">
                  <c:v>KW 28</c:v>
                </c:pt>
                <c:pt idx="28">
                  <c:v>KW 29</c:v>
                </c:pt>
                <c:pt idx="29">
                  <c:v>KW 30</c:v>
                </c:pt>
                <c:pt idx="30">
                  <c:v>KW 31</c:v>
                </c:pt>
                <c:pt idx="31">
                  <c:v>KW 32</c:v>
                </c:pt>
                <c:pt idx="32">
                  <c:v>KW 33</c:v>
                </c:pt>
                <c:pt idx="33">
                  <c:v>KW 34</c:v>
                </c:pt>
                <c:pt idx="34">
                  <c:v>KW 35</c:v>
                </c:pt>
                <c:pt idx="35">
                  <c:v>KW 36</c:v>
                </c:pt>
                <c:pt idx="36">
                  <c:v>KW 37</c:v>
                </c:pt>
                <c:pt idx="37">
                  <c:v>KW 38</c:v>
                </c:pt>
                <c:pt idx="38">
                  <c:v>KW 39</c:v>
                </c:pt>
                <c:pt idx="39">
                  <c:v>KW 40</c:v>
                </c:pt>
                <c:pt idx="40">
                  <c:v>KW 41</c:v>
                </c:pt>
                <c:pt idx="41">
                  <c:v>KW 42</c:v>
                </c:pt>
                <c:pt idx="42">
                  <c:v>KW 43</c:v>
                </c:pt>
                <c:pt idx="43">
                  <c:v>KW 44</c:v>
                </c:pt>
                <c:pt idx="44">
                  <c:v>KW 45</c:v>
                </c:pt>
                <c:pt idx="45">
                  <c:v>KW 46</c:v>
                </c:pt>
                <c:pt idx="46">
                  <c:v>KW 47</c:v>
                </c:pt>
                <c:pt idx="47">
                  <c:v>KW 48</c:v>
                </c:pt>
                <c:pt idx="48">
                  <c:v>KW 49</c:v>
                </c:pt>
                <c:pt idx="49">
                  <c:v>KW 50</c:v>
                </c:pt>
                <c:pt idx="50">
                  <c:v>KW 51</c:v>
                </c:pt>
                <c:pt idx="51">
                  <c:v>KW 52</c:v>
                </c:pt>
              </c:strCache>
            </c:strRef>
          </c:cat>
          <c:val>
            <c:numRef>
              <c:f>'2017'!$E$2:$E$53</c:f>
              <c:numCache>
                <c:formatCode>General</c:formatCode>
                <c:ptCount val="52"/>
                <c:pt idx="0">
                  <c:v>60.0</c:v>
                </c:pt>
                <c:pt idx="1">
                  <c:v>120.0</c:v>
                </c:pt>
                <c:pt idx="2">
                  <c:v>180.0</c:v>
                </c:pt>
                <c:pt idx="3">
                  <c:v>240.0</c:v>
                </c:pt>
                <c:pt idx="4">
                  <c:v>310.0</c:v>
                </c:pt>
                <c:pt idx="5">
                  <c:v>380.0</c:v>
                </c:pt>
                <c:pt idx="6">
                  <c:v>450.0</c:v>
                </c:pt>
                <c:pt idx="7">
                  <c:v>520.0</c:v>
                </c:pt>
                <c:pt idx="8">
                  <c:v>600.0</c:v>
                </c:pt>
                <c:pt idx="9">
                  <c:v>680.0</c:v>
                </c:pt>
                <c:pt idx="10">
                  <c:v>760.0</c:v>
                </c:pt>
                <c:pt idx="11">
                  <c:v>840.0</c:v>
                </c:pt>
                <c:pt idx="12">
                  <c:v>920.0</c:v>
                </c:pt>
                <c:pt idx="13">
                  <c:v>1020.0</c:v>
                </c:pt>
                <c:pt idx="14">
                  <c:v>1120.0</c:v>
                </c:pt>
                <c:pt idx="15">
                  <c:v>1240.0</c:v>
                </c:pt>
                <c:pt idx="16">
                  <c:v>1360.0</c:v>
                </c:pt>
                <c:pt idx="17">
                  <c:v>1480.0</c:v>
                </c:pt>
                <c:pt idx="18">
                  <c:v>1600.0</c:v>
                </c:pt>
                <c:pt idx="19">
                  <c:v>1720.0</c:v>
                </c:pt>
                <c:pt idx="20">
                  <c:v>1840.0</c:v>
                </c:pt>
                <c:pt idx="21">
                  <c:v>1960.0</c:v>
                </c:pt>
                <c:pt idx="22">
                  <c:v>2080.0</c:v>
                </c:pt>
                <c:pt idx="23">
                  <c:v>2200.0</c:v>
                </c:pt>
                <c:pt idx="24">
                  <c:v>2340.0</c:v>
                </c:pt>
                <c:pt idx="25">
                  <c:v>2480.0</c:v>
                </c:pt>
                <c:pt idx="26">
                  <c:v>2620.0</c:v>
                </c:pt>
                <c:pt idx="27">
                  <c:v>2760.0</c:v>
                </c:pt>
                <c:pt idx="28">
                  <c:v>2900.0</c:v>
                </c:pt>
                <c:pt idx="29">
                  <c:v>3040.0</c:v>
                </c:pt>
                <c:pt idx="30">
                  <c:v>3180.0</c:v>
                </c:pt>
                <c:pt idx="31">
                  <c:v>3320.0</c:v>
                </c:pt>
                <c:pt idx="32">
                  <c:v>3460.0</c:v>
                </c:pt>
                <c:pt idx="33">
                  <c:v>3600.0</c:v>
                </c:pt>
                <c:pt idx="34">
                  <c:v>3740.0</c:v>
                </c:pt>
                <c:pt idx="35">
                  <c:v>3880.0</c:v>
                </c:pt>
                <c:pt idx="36">
                  <c:v>4020.0</c:v>
                </c:pt>
                <c:pt idx="37">
                  <c:v>4140.0</c:v>
                </c:pt>
                <c:pt idx="38">
                  <c:v>4260.0</c:v>
                </c:pt>
                <c:pt idx="39">
                  <c:v>4360.0</c:v>
                </c:pt>
                <c:pt idx="40">
                  <c:v>4460.0</c:v>
                </c:pt>
                <c:pt idx="41">
                  <c:v>4540.0</c:v>
                </c:pt>
                <c:pt idx="42">
                  <c:v>4620.0</c:v>
                </c:pt>
                <c:pt idx="43">
                  <c:v>4700.0</c:v>
                </c:pt>
                <c:pt idx="44">
                  <c:v>4780.0</c:v>
                </c:pt>
                <c:pt idx="45">
                  <c:v>4860.0</c:v>
                </c:pt>
                <c:pt idx="46">
                  <c:v>4920.0</c:v>
                </c:pt>
                <c:pt idx="47">
                  <c:v>4980.0</c:v>
                </c:pt>
                <c:pt idx="48">
                  <c:v>5040.0</c:v>
                </c:pt>
                <c:pt idx="49">
                  <c:v>5100.0</c:v>
                </c:pt>
                <c:pt idx="50">
                  <c:v>5160.0</c:v>
                </c:pt>
                <c:pt idx="51">
                  <c:v>5220.0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A40-1B4B-B145-26ED348B95AA}"/>
            </c:ext>
          </c:extLst>
        </c:ser>
        <c:ser>
          <c:idx val="3"/>
          <c:order val="3"/>
          <c:tx>
            <c:strRef>
              <c:f>'2017'!$J$1</c:f>
              <c:strCache>
                <c:ptCount val="1"/>
                <c:pt idx="0">
                  <c:v>IST Jahreskilometer</c:v>
                </c:pt>
              </c:strCache>
            </c:strRef>
          </c:tx>
          <c:spPr>
            <a:ln w="47520">
              <a:solidFill>
                <a:srgbClr val="C3D69B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'2017'!$B$2:$B$53</c:f>
              <c:strCache>
                <c:ptCount val="52"/>
                <c:pt idx="0">
                  <c:v>KW 1</c:v>
                </c:pt>
                <c:pt idx="1">
                  <c:v>KW 2</c:v>
                </c:pt>
                <c:pt idx="2">
                  <c:v>KW 3</c:v>
                </c:pt>
                <c:pt idx="3">
                  <c:v>KW 4</c:v>
                </c:pt>
                <c:pt idx="4">
                  <c:v>KW 5</c:v>
                </c:pt>
                <c:pt idx="5">
                  <c:v>KW 6</c:v>
                </c:pt>
                <c:pt idx="6">
                  <c:v>KW 7</c:v>
                </c:pt>
                <c:pt idx="7">
                  <c:v>KW 8</c:v>
                </c:pt>
                <c:pt idx="8">
                  <c:v>KW 9</c:v>
                </c:pt>
                <c:pt idx="9">
                  <c:v>KW 10</c:v>
                </c:pt>
                <c:pt idx="10">
                  <c:v>KW 11</c:v>
                </c:pt>
                <c:pt idx="11">
                  <c:v>KW 12</c:v>
                </c:pt>
                <c:pt idx="12">
                  <c:v>KW 13</c:v>
                </c:pt>
                <c:pt idx="13">
                  <c:v>KW 14</c:v>
                </c:pt>
                <c:pt idx="14">
                  <c:v>KW 15</c:v>
                </c:pt>
                <c:pt idx="15">
                  <c:v>KW 16</c:v>
                </c:pt>
                <c:pt idx="16">
                  <c:v>KW 17</c:v>
                </c:pt>
                <c:pt idx="17">
                  <c:v>KW 18</c:v>
                </c:pt>
                <c:pt idx="18">
                  <c:v>KW 19</c:v>
                </c:pt>
                <c:pt idx="19">
                  <c:v>KW 20</c:v>
                </c:pt>
                <c:pt idx="20">
                  <c:v>KW 21</c:v>
                </c:pt>
                <c:pt idx="21">
                  <c:v>KW 22</c:v>
                </c:pt>
                <c:pt idx="22">
                  <c:v>KW 23</c:v>
                </c:pt>
                <c:pt idx="23">
                  <c:v>KW 24</c:v>
                </c:pt>
                <c:pt idx="24">
                  <c:v>KW 25</c:v>
                </c:pt>
                <c:pt idx="25">
                  <c:v>KW 26</c:v>
                </c:pt>
                <c:pt idx="26">
                  <c:v>KW 27</c:v>
                </c:pt>
                <c:pt idx="27">
                  <c:v>KW 28</c:v>
                </c:pt>
                <c:pt idx="28">
                  <c:v>KW 29</c:v>
                </c:pt>
                <c:pt idx="29">
                  <c:v>KW 30</c:v>
                </c:pt>
                <c:pt idx="30">
                  <c:v>KW 31</c:v>
                </c:pt>
                <c:pt idx="31">
                  <c:v>KW 32</c:v>
                </c:pt>
                <c:pt idx="32">
                  <c:v>KW 33</c:v>
                </c:pt>
                <c:pt idx="33">
                  <c:v>KW 34</c:v>
                </c:pt>
                <c:pt idx="34">
                  <c:v>KW 35</c:v>
                </c:pt>
                <c:pt idx="35">
                  <c:v>KW 36</c:v>
                </c:pt>
                <c:pt idx="36">
                  <c:v>KW 37</c:v>
                </c:pt>
                <c:pt idx="37">
                  <c:v>KW 38</c:v>
                </c:pt>
                <c:pt idx="38">
                  <c:v>KW 39</c:v>
                </c:pt>
                <c:pt idx="39">
                  <c:v>KW 40</c:v>
                </c:pt>
                <c:pt idx="40">
                  <c:v>KW 41</c:v>
                </c:pt>
                <c:pt idx="41">
                  <c:v>KW 42</c:v>
                </c:pt>
                <c:pt idx="42">
                  <c:v>KW 43</c:v>
                </c:pt>
                <c:pt idx="43">
                  <c:v>KW 44</c:v>
                </c:pt>
                <c:pt idx="44">
                  <c:v>KW 45</c:v>
                </c:pt>
                <c:pt idx="45">
                  <c:v>KW 46</c:v>
                </c:pt>
                <c:pt idx="46">
                  <c:v>KW 47</c:v>
                </c:pt>
                <c:pt idx="47">
                  <c:v>KW 48</c:v>
                </c:pt>
                <c:pt idx="48">
                  <c:v>KW 49</c:v>
                </c:pt>
                <c:pt idx="49">
                  <c:v>KW 50</c:v>
                </c:pt>
                <c:pt idx="50">
                  <c:v>KW 51</c:v>
                </c:pt>
                <c:pt idx="51">
                  <c:v>KW 52</c:v>
                </c:pt>
              </c:strCache>
            </c:strRef>
          </c:cat>
          <c:val>
            <c:numRef>
              <c:f>'2017'!$J$2:$J$53</c:f>
              <c:numCache>
                <c:formatCode>General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40-1B4B-B145-26ED348B9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311925584"/>
        <c:axId val="1311927904"/>
      </c:lineChart>
      <c:catAx>
        <c:axId val="131192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1923264"/>
        <c:crosses val="autoZero"/>
        <c:auto val="1"/>
        <c:lblAlgn val="ctr"/>
        <c:lblOffset val="100"/>
        <c:noMultiLvlLbl val="1"/>
      </c:catAx>
      <c:valAx>
        <c:axId val="1311923264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311920944"/>
        <c:crosses val="max"/>
        <c:crossBetween val="midCat"/>
      </c:valAx>
      <c:catAx>
        <c:axId val="131192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311927904"/>
        <c:crosses val="autoZero"/>
        <c:auto val="1"/>
        <c:lblAlgn val="ctr"/>
        <c:lblOffset val="100"/>
        <c:noMultiLvlLbl val="1"/>
      </c:catAx>
      <c:valAx>
        <c:axId val="1311927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311925584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173460</xdr:colOff>
      <xdr:row>1</xdr:row>
      <xdr:rowOff>46740</xdr:rowOff>
    </xdr:from>
    <xdr:to>
      <xdr:col>29</xdr:col>
      <xdr:colOff>558800</xdr:colOff>
      <xdr:row>32</xdr:row>
      <xdr:rowOff>152400</xdr:rowOff>
    </xdr:to>
    <xdr:graphicFrame macro="">
      <xdr:nvGraphicFramePr>
        <xdr:cNvPr id="5" name="Chart 1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W53"/>
  <sheetViews>
    <sheetView tabSelected="1" zoomScale="80" zoomScaleNormal="80" workbookViewId="0">
      <pane ySplit="1" topLeftCell="A2" activePane="bottomLeft" state="frozen"/>
      <selection activeCell="H28" sqref="H28"/>
      <selection pane="bottomLeft" activeCell="AH21" sqref="AH21"/>
    </sheetView>
  </sheetViews>
  <sheetFormatPr baseColWidth="10" defaultColWidth="8.83203125" defaultRowHeight="16" x14ac:dyDescent="0.2"/>
  <cols>
    <col min="1" max="4" width="8.83203125" style="1"/>
    <col min="5" max="5" width="8.83203125" style="1" customWidth="1"/>
    <col min="6" max="6" width="6" style="1" customWidth="1"/>
    <col min="7" max="10" width="8.83203125" style="1"/>
    <col min="11" max="11" width="5.83203125" style="1" customWidth="1"/>
    <col min="12" max="17" width="8.83203125" style="1"/>
    <col min="18" max="18" width="18.83203125" style="1" customWidth="1"/>
    <col min="19" max="16384" width="8.83203125" style="4"/>
  </cols>
  <sheetData>
    <row r="1" spans="1:23" ht="32" customHeight="1" thickBot="1" x14ac:dyDescent="0.25">
      <c r="A1" s="35"/>
      <c r="B1" s="35"/>
      <c r="C1" s="36" t="s">
        <v>0</v>
      </c>
      <c r="D1" s="36" t="s">
        <v>1</v>
      </c>
      <c r="E1" s="49" t="s">
        <v>2</v>
      </c>
      <c r="F1" s="49"/>
      <c r="G1" s="36" t="s">
        <v>3</v>
      </c>
      <c r="H1" s="36" t="s">
        <v>4</v>
      </c>
      <c r="I1" s="36" t="s">
        <v>5</v>
      </c>
      <c r="J1" s="49" t="s">
        <v>6</v>
      </c>
      <c r="K1" s="49"/>
      <c r="L1" s="36" t="s">
        <v>7</v>
      </c>
      <c r="M1" s="36" t="s">
        <v>8</v>
      </c>
      <c r="N1" s="36" t="s">
        <v>9</v>
      </c>
      <c r="O1" s="36" t="s">
        <v>10</v>
      </c>
      <c r="P1" s="36" t="s">
        <v>11</v>
      </c>
      <c r="Q1" s="36" t="s">
        <v>12</v>
      </c>
      <c r="R1" s="36" t="s">
        <v>13</v>
      </c>
      <c r="S1" s="2"/>
      <c r="T1" s="2"/>
      <c r="U1" s="2"/>
      <c r="V1" s="2"/>
      <c r="W1" s="2"/>
    </row>
    <row r="2" spans="1:23" x14ac:dyDescent="0.2">
      <c r="A2" s="50" t="s">
        <v>14</v>
      </c>
      <c r="B2" s="37" t="s">
        <v>15</v>
      </c>
      <c r="C2" s="40">
        <v>60</v>
      </c>
      <c r="D2" s="6"/>
      <c r="E2" s="5">
        <f>C2</f>
        <v>60</v>
      </c>
      <c r="F2" s="32"/>
      <c r="G2" s="29"/>
      <c r="H2" s="40">
        <v>0</v>
      </c>
      <c r="I2" s="45"/>
      <c r="J2" s="45">
        <f>H2</f>
        <v>0</v>
      </c>
      <c r="K2" s="45"/>
      <c r="L2" s="12">
        <f t="shared" ref="L2:L33" si="0">H2-C2</f>
        <v>-60</v>
      </c>
      <c r="M2" s="13">
        <f t="shared" ref="M2:M33" si="1">IF($H2=0,0,($H2/$C2))</f>
        <v>0</v>
      </c>
      <c r="N2" s="12"/>
      <c r="O2" s="12"/>
      <c r="P2" s="12">
        <f t="shared" ref="P2:P33" si="2">J2-$E$53</f>
        <v>-5220</v>
      </c>
      <c r="Q2" s="14">
        <f t="shared" ref="Q2:Q33" si="3">$J2/$E$53</f>
        <v>0</v>
      </c>
      <c r="R2" s="15"/>
      <c r="S2" s="3"/>
      <c r="T2" s="3"/>
      <c r="U2" s="3"/>
      <c r="V2" s="3"/>
      <c r="W2" s="3"/>
    </row>
    <row r="3" spans="1:23" x14ac:dyDescent="0.2">
      <c r="A3" s="50"/>
      <c r="B3" s="38" t="s">
        <v>16</v>
      </c>
      <c r="C3" s="41">
        <v>60</v>
      </c>
      <c r="D3" s="8"/>
      <c r="E3" s="7">
        <f t="shared" ref="E3:E34" si="4">E2+C3</f>
        <v>120</v>
      </c>
      <c r="F3" s="33"/>
      <c r="G3" s="30"/>
      <c r="H3" s="41">
        <v>0</v>
      </c>
      <c r="I3" s="46"/>
      <c r="J3" s="46">
        <f t="shared" ref="J3:J34" si="5">J2+H3</f>
        <v>0</v>
      </c>
      <c r="K3" s="46"/>
      <c r="L3" s="16">
        <f t="shared" si="0"/>
        <v>-60</v>
      </c>
      <c r="M3" s="17">
        <f t="shared" si="1"/>
        <v>0</v>
      </c>
      <c r="N3" s="16"/>
      <c r="O3" s="16"/>
      <c r="P3" s="16">
        <f t="shared" si="2"/>
        <v>-5220</v>
      </c>
      <c r="Q3" s="18">
        <f t="shared" si="3"/>
        <v>0</v>
      </c>
      <c r="R3" s="19"/>
      <c r="S3" s="3"/>
      <c r="T3" s="3"/>
      <c r="U3" s="3"/>
      <c r="V3" s="3"/>
      <c r="W3" s="3"/>
    </row>
    <row r="4" spans="1:23" x14ac:dyDescent="0.2">
      <c r="A4" s="50"/>
      <c r="B4" s="38" t="s">
        <v>17</v>
      </c>
      <c r="C4" s="41">
        <v>60</v>
      </c>
      <c r="D4" s="8"/>
      <c r="E4" s="7">
        <f t="shared" si="4"/>
        <v>180</v>
      </c>
      <c r="F4" s="33"/>
      <c r="G4" s="30"/>
      <c r="H4" s="41">
        <v>0</v>
      </c>
      <c r="I4" s="46"/>
      <c r="J4" s="46">
        <f t="shared" si="5"/>
        <v>0</v>
      </c>
      <c r="K4" s="46"/>
      <c r="L4" s="16">
        <f t="shared" si="0"/>
        <v>-60</v>
      </c>
      <c r="M4" s="17">
        <f t="shared" si="1"/>
        <v>0</v>
      </c>
      <c r="N4" s="16"/>
      <c r="O4" s="20"/>
      <c r="P4" s="16">
        <f t="shared" si="2"/>
        <v>-5220</v>
      </c>
      <c r="Q4" s="18">
        <f t="shared" si="3"/>
        <v>0</v>
      </c>
      <c r="R4" s="19"/>
      <c r="S4" s="3"/>
      <c r="T4" s="3"/>
      <c r="U4" s="3"/>
      <c r="V4" s="3"/>
      <c r="W4" s="3"/>
    </row>
    <row r="5" spans="1:23" x14ac:dyDescent="0.2">
      <c r="A5" s="50"/>
      <c r="B5" s="39" t="s">
        <v>18</v>
      </c>
      <c r="C5" s="42">
        <v>60</v>
      </c>
      <c r="D5" s="10">
        <f>SUM(C2:C5)+G5</f>
        <v>240</v>
      </c>
      <c r="E5" s="9">
        <f t="shared" si="4"/>
        <v>240</v>
      </c>
      <c r="F5" s="34"/>
      <c r="G5" s="31">
        <v>0</v>
      </c>
      <c r="H5" s="42">
        <v>0</v>
      </c>
      <c r="I5" s="47">
        <f>SUM(H2:H5)</f>
        <v>0</v>
      </c>
      <c r="J5" s="47">
        <f t="shared" si="5"/>
        <v>0</v>
      </c>
      <c r="K5" s="47"/>
      <c r="L5" s="21">
        <f t="shared" si="0"/>
        <v>-60</v>
      </c>
      <c r="M5" s="22">
        <f t="shared" si="1"/>
        <v>0</v>
      </c>
      <c r="N5" s="23">
        <f>I5-D5</f>
        <v>-240</v>
      </c>
      <c r="O5" s="24">
        <f>$I5/$D5</f>
        <v>0</v>
      </c>
      <c r="P5" s="21">
        <f t="shared" si="2"/>
        <v>-5220</v>
      </c>
      <c r="Q5" s="25">
        <f t="shared" si="3"/>
        <v>0</v>
      </c>
      <c r="R5" s="26"/>
      <c r="S5" s="3"/>
      <c r="T5" s="3"/>
      <c r="U5" s="3"/>
      <c r="V5" s="3"/>
      <c r="W5" s="3"/>
    </row>
    <row r="6" spans="1:23" x14ac:dyDescent="0.2">
      <c r="A6" s="50" t="s">
        <v>20</v>
      </c>
      <c r="B6" s="37" t="s">
        <v>19</v>
      </c>
      <c r="C6" s="43">
        <v>70</v>
      </c>
      <c r="D6" s="11"/>
      <c r="E6" s="5">
        <f t="shared" si="4"/>
        <v>310</v>
      </c>
      <c r="F6" s="32"/>
      <c r="G6" s="29"/>
      <c r="H6" s="43">
        <v>0</v>
      </c>
      <c r="I6" s="48"/>
      <c r="J6" s="45">
        <f t="shared" si="5"/>
        <v>0</v>
      </c>
      <c r="K6" s="45"/>
      <c r="L6" s="12">
        <f t="shared" si="0"/>
        <v>-70</v>
      </c>
      <c r="M6" s="13">
        <f t="shared" si="1"/>
        <v>0</v>
      </c>
      <c r="N6" s="27"/>
      <c r="O6" s="27"/>
      <c r="P6" s="12">
        <f t="shared" si="2"/>
        <v>-5220</v>
      </c>
      <c r="Q6" s="14">
        <f t="shared" si="3"/>
        <v>0</v>
      </c>
      <c r="R6" s="15"/>
      <c r="S6" s="3"/>
      <c r="T6" s="3"/>
      <c r="U6" s="3"/>
      <c r="V6" s="3"/>
      <c r="W6" s="3"/>
    </row>
    <row r="7" spans="1:23" x14ac:dyDescent="0.2">
      <c r="A7" s="50"/>
      <c r="B7" s="38" t="s">
        <v>21</v>
      </c>
      <c r="C7" s="41">
        <v>70</v>
      </c>
      <c r="D7" s="8"/>
      <c r="E7" s="7">
        <f t="shared" si="4"/>
        <v>380</v>
      </c>
      <c r="F7" s="33"/>
      <c r="G7" s="30"/>
      <c r="H7" s="41">
        <v>0</v>
      </c>
      <c r="I7" s="46"/>
      <c r="J7" s="46">
        <f t="shared" si="5"/>
        <v>0</v>
      </c>
      <c r="K7" s="46"/>
      <c r="L7" s="16">
        <f t="shared" si="0"/>
        <v>-70</v>
      </c>
      <c r="M7" s="17">
        <f t="shared" si="1"/>
        <v>0</v>
      </c>
      <c r="N7" s="20"/>
      <c r="O7" s="20"/>
      <c r="P7" s="16">
        <f t="shared" si="2"/>
        <v>-5220</v>
      </c>
      <c r="Q7" s="18">
        <f t="shared" si="3"/>
        <v>0</v>
      </c>
      <c r="R7" s="19"/>
      <c r="S7" s="3"/>
      <c r="T7" s="3"/>
      <c r="U7" s="3"/>
      <c r="V7" s="3"/>
      <c r="W7" s="3"/>
    </row>
    <row r="8" spans="1:23" x14ac:dyDescent="0.2">
      <c r="A8" s="50"/>
      <c r="B8" s="38" t="s">
        <v>22</v>
      </c>
      <c r="C8" s="41">
        <v>70</v>
      </c>
      <c r="D8" s="8"/>
      <c r="E8" s="7">
        <f t="shared" si="4"/>
        <v>450</v>
      </c>
      <c r="F8" s="33"/>
      <c r="G8" s="30"/>
      <c r="H8" s="41">
        <v>0</v>
      </c>
      <c r="I8" s="46"/>
      <c r="J8" s="46">
        <f t="shared" si="5"/>
        <v>0</v>
      </c>
      <c r="K8" s="46"/>
      <c r="L8" s="16">
        <f t="shared" si="0"/>
        <v>-70</v>
      </c>
      <c r="M8" s="17">
        <f t="shared" si="1"/>
        <v>0</v>
      </c>
      <c r="N8" s="20"/>
      <c r="O8" s="20"/>
      <c r="P8" s="16">
        <f t="shared" si="2"/>
        <v>-5220</v>
      </c>
      <c r="Q8" s="18">
        <f t="shared" si="3"/>
        <v>0</v>
      </c>
      <c r="R8" s="19"/>
      <c r="S8" s="3"/>
      <c r="T8" s="3"/>
      <c r="U8" s="3"/>
      <c r="V8" s="3"/>
      <c r="W8" s="3"/>
    </row>
    <row r="9" spans="1:23" x14ac:dyDescent="0.2">
      <c r="A9" s="50"/>
      <c r="B9" s="39" t="s">
        <v>23</v>
      </c>
      <c r="C9" s="42">
        <v>70</v>
      </c>
      <c r="D9" s="10">
        <f>SUM(C6:C9)+G9</f>
        <v>520</v>
      </c>
      <c r="E9" s="9">
        <f t="shared" si="4"/>
        <v>520</v>
      </c>
      <c r="F9" s="34"/>
      <c r="G9" s="31">
        <f>IF(N5&lt;0,N5*-1,0)</f>
        <v>240</v>
      </c>
      <c r="H9" s="42">
        <v>0</v>
      </c>
      <c r="I9" s="47">
        <f>SUM(H6:H9)</f>
        <v>0</v>
      </c>
      <c r="J9" s="47">
        <f t="shared" si="5"/>
        <v>0</v>
      </c>
      <c r="K9" s="47"/>
      <c r="L9" s="21">
        <f t="shared" si="0"/>
        <v>-70</v>
      </c>
      <c r="M9" s="22">
        <f t="shared" si="1"/>
        <v>0</v>
      </c>
      <c r="N9" s="23">
        <f>I9-D9</f>
        <v>-520</v>
      </c>
      <c r="O9" s="24">
        <f>$I9/$D9</f>
        <v>0</v>
      </c>
      <c r="P9" s="21">
        <f t="shared" si="2"/>
        <v>-5220</v>
      </c>
      <c r="Q9" s="25">
        <f t="shared" si="3"/>
        <v>0</v>
      </c>
      <c r="R9" s="26"/>
      <c r="S9" s="3"/>
      <c r="T9" s="3"/>
      <c r="U9" s="3"/>
      <c r="V9" s="3"/>
      <c r="W9" s="3"/>
    </row>
    <row r="10" spans="1:23" x14ac:dyDescent="0.2">
      <c r="A10" s="50" t="s">
        <v>25</v>
      </c>
      <c r="B10" s="37" t="s">
        <v>24</v>
      </c>
      <c r="C10" s="43">
        <v>80</v>
      </c>
      <c r="D10" s="11"/>
      <c r="E10" s="5">
        <f t="shared" si="4"/>
        <v>600</v>
      </c>
      <c r="F10" s="32"/>
      <c r="G10" s="29"/>
      <c r="H10" s="43">
        <v>0</v>
      </c>
      <c r="I10" s="48"/>
      <c r="J10" s="45">
        <f t="shared" si="5"/>
        <v>0</v>
      </c>
      <c r="K10" s="45"/>
      <c r="L10" s="12">
        <f t="shared" si="0"/>
        <v>-80</v>
      </c>
      <c r="M10" s="13">
        <f t="shared" si="1"/>
        <v>0</v>
      </c>
      <c r="N10" s="27"/>
      <c r="O10" s="27"/>
      <c r="P10" s="12">
        <f t="shared" si="2"/>
        <v>-5220</v>
      </c>
      <c r="Q10" s="14">
        <f t="shared" si="3"/>
        <v>0</v>
      </c>
      <c r="R10" s="15"/>
      <c r="S10" s="3"/>
      <c r="T10" s="3"/>
      <c r="U10" s="3"/>
      <c r="V10" s="3"/>
      <c r="W10" s="3"/>
    </row>
    <row r="11" spans="1:23" x14ac:dyDescent="0.2">
      <c r="A11" s="50"/>
      <c r="B11" s="38" t="s">
        <v>26</v>
      </c>
      <c r="C11" s="41">
        <v>80</v>
      </c>
      <c r="D11" s="8"/>
      <c r="E11" s="7">
        <f t="shared" si="4"/>
        <v>680</v>
      </c>
      <c r="F11" s="33"/>
      <c r="G11" s="30"/>
      <c r="H11" s="41">
        <v>0</v>
      </c>
      <c r="I11" s="46"/>
      <c r="J11" s="46">
        <f t="shared" si="5"/>
        <v>0</v>
      </c>
      <c r="K11" s="46"/>
      <c r="L11" s="16">
        <f t="shared" si="0"/>
        <v>-80</v>
      </c>
      <c r="M11" s="17">
        <f t="shared" si="1"/>
        <v>0</v>
      </c>
      <c r="N11" s="20"/>
      <c r="O11" s="20"/>
      <c r="P11" s="16">
        <f t="shared" si="2"/>
        <v>-5220</v>
      </c>
      <c r="Q11" s="18">
        <f t="shared" si="3"/>
        <v>0</v>
      </c>
      <c r="R11" s="19"/>
      <c r="S11" s="3"/>
      <c r="T11" s="3"/>
      <c r="U11" s="3"/>
      <c r="V11" s="3"/>
      <c r="W11" s="3"/>
    </row>
    <row r="12" spans="1:23" x14ac:dyDescent="0.2">
      <c r="A12" s="50"/>
      <c r="B12" s="38" t="s">
        <v>27</v>
      </c>
      <c r="C12" s="41">
        <v>80</v>
      </c>
      <c r="D12" s="8"/>
      <c r="E12" s="7">
        <f t="shared" si="4"/>
        <v>760</v>
      </c>
      <c r="F12" s="33"/>
      <c r="G12" s="30"/>
      <c r="H12" s="41">
        <v>0</v>
      </c>
      <c r="I12" s="46"/>
      <c r="J12" s="46">
        <f t="shared" si="5"/>
        <v>0</v>
      </c>
      <c r="K12" s="46"/>
      <c r="L12" s="16">
        <f t="shared" si="0"/>
        <v>-80</v>
      </c>
      <c r="M12" s="17">
        <f t="shared" si="1"/>
        <v>0</v>
      </c>
      <c r="N12" s="20"/>
      <c r="O12" s="20"/>
      <c r="P12" s="16">
        <f t="shared" si="2"/>
        <v>-5220</v>
      </c>
      <c r="Q12" s="18">
        <f t="shared" si="3"/>
        <v>0</v>
      </c>
      <c r="R12" s="19"/>
      <c r="S12" s="3"/>
      <c r="T12" s="3"/>
      <c r="U12" s="3"/>
      <c r="V12" s="3"/>
      <c r="W12" s="3"/>
    </row>
    <row r="13" spans="1:23" x14ac:dyDescent="0.2">
      <c r="A13" s="50"/>
      <c r="B13" s="38" t="s">
        <v>28</v>
      </c>
      <c r="C13" s="41">
        <v>80</v>
      </c>
      <c r="D13" s="8"/>
      <c r="E13" s="7">
        <f t="shared" si="4"/>
        <v>840</v>
      </c>
      <c r="F13" s="33"/>
      <c r="G13" s="30"/>
      <c r="H13" s="41">
        <v>0</v>
      </c>
      <c r="I13" s="46"/>
      <c r="J13" s="46">
        <f t="shared" si="5"/>
        <v>0</v>
      </c>
      <c r="K13" s="46"/>
      <c r="L13" s="16">
        <f t="shared" si="0"/>
        <v>-80</v>
      </c>
      <c r="M13" s="17">
        <f t="shared" si="1"/>
        <v>0</v>
      </c>
      <c r="N13" s="20"/>
      <c r="O13" s="20"/>
      <c r="P13" s="16">
        <f t="shared" si="2"/>
        <v>-5220</v>
      </c>
      <c r="Q13" s="18">
        <f t="shared" si="3"/>
        <v>0</v>
      </c>
      <c r="R13" s="19"/>
      <c r="S13" s="3"/>
      <c r="T13" s="3"/>
      <c r="U13" s="3"/>
      <c r="V13" s="3"/>
      <c r="W13" s="3"/>
    </row>
    <row r="14" spans="1:23" x14ac:dyDescent="0.2">
      <c r="A14" s="50"/>
      <c r="B14" s="39" t="s">
        <v>29</v>
      </c>
      <c r="C14" s="42">
        <v>80</v>
      </c>
      <c r="D14" s="10">
        <f>SUM(C10:C14)+G14</f>
        <v>920</v>
      </c>
      <c r="E14" s="9">
        <f t="shared" si="4"/>
        <v>920</v>
      </c>
      <c r="F14" s="34"/>
      <c r="G14" s="31">
        <f>IF(N9&lt;0,N9*-1,0)</f>
        <v>520</v>
      </c>
      <c r="H14" s="42">
        <v>0</v>
      </c>
      <c r="I14" s="47">
        <f>SUM(H10:H14)</f>
        <v>0</v>
      </c>
      <c r="J14" s="47">
        <f t="shared" si="5"/>
        <v>0</v>
      </c>
      <c r="K14" s="47"/>
      <c r="L14" s="21">
        <f t="shared" si="0"/>
        <v>-80</v>
      </c>
      <c r="M14" s="22">
        <f t="shared" si="1"/>
        <v>0</v>
      </c>
      <c r="N14" s="23">
        <f>I14-D14</f>
        <v>-920</v>
      </c>
      <c r="O14" s="24">
        <f>$I14/$D14</f>
        <v>0</v>
      </c>
      <c r="P14" s="21">
        <f t="shared" si="2"/>
        <v>-5220</v>
      </c>
      <c r="Q14" s="25">
        <f t="shared" si="3"/>
        <v>0</v>
      </c>
      <c r="R14" s="26"/>
      <c r="S14" s="3"/>
      <c r="T14" s="3"/>
      <c r="U14" s="3"/>
      <c r="V14" s="3"/>
      <c r="W14" s="3"/>
    </row>
    <row r="15" spans="1:23" x14ac:dyDescent="0.2">
      <c r="A15" s="50" t="s">
        <v>30</v>
      </c>
      <c r="B15" s="37" t="s">
        <v>31</v>
      </c>
      <c r="C15" s="43">
        <v>100</v>
      </c>
      <c r="D15" s="11"/>
      <c r="E15" s="5">
        <f t="shared" si="4"/>
        <v>1020</v>
      </c>
      <c r="F15" s="32"/>
      <c r="G15" s="29"/>
      <c r="H15" s="43">
        <v>0</v>
      </c>
      <c r="I15" s="45"/>
      <c r="J15" s="45">
        <f t="shared" si="5"/>
        <v>0</v>
      </c>
      <c r="K15" s="45"/>
      <c r="L15" s="12">
        <f t="shared" si="0"/>
        <v>-100</v>
      </c>
      <c r="M15" s="13">
        <f t="shared" si="1"/>
        <v>0</v>
      </c>
      <c r="N15" s="28"/>
      <c r="O15" s="28"/>
      <c r="P15" s="12">
        <f t="shared" si="2"/>
        <v>-5220</v>
      </c>
      <c r="Q15" s="14">
        <f t="shared" si="3"/>
        <v>0</v>
      </c>
      <c r="R15" s="15"/>
      <c r="S15" s="3"/>
      <c r="T15" s="3"/>
      <c r="U15" s="3"/>
      <c r="V15" s="3"/>
      <c r="W15" s="3"/>
    </row>
    <row r="16" spans="1:23" x14ac:dyDescent="0.2">
      <c r="A16" s="50"/>
      <c r="B16" s="38" t="s">
        <v>32</v>
      </c>
      <c r="C16" s="41">
        <v>100</v>
      </c>
      <c r="D16" s="8"/>
      <c r="E16" s="7">
        <f t="shared" si="4"/>
        <v>1120</v>
      </c>
      <c r="F16" s="33"/>
      <c r="G16" s="30"/>
      <c r="H16" s="41">
        <v>0</v>
      </c>
      <c r="I16" s="46"/>
      <c r="J16" s="46">
        <f t="shared" si="5"/>
        <v>0</v>
      </c>
      <c r="K16" s="46"/>
      <c r="L16" s="16">
        <f t="shared" si="0"/>
        <v>-100</v>
      </c>
      <c r="M16" s="17">
        <f t="shared" si="1"/>
        <v>0</v>
      </c>
      <c r="N16" s="20"/>
      <c r="O16" s="20"/>
      <c r="P16" s="16">
        <f t="shared" si="2"/>
        <v>-5220</v>
      </c>
      <c r="Q16" s="18">
        <f t="shared" si="3"/>
        <v>0</v>
      </c>
      <c r="R16" s="19"/>
      <c r="S16" s="3"/>
      <c r="T16" s="3"/>
      <c r="U16" s="3"/>
      <c r="V16" s="3"/>
      <c r="W16" s="3"/>
    </row>
    <row r="17" spans="1:23" x14ac:dyDescent="0.2">
      <c r="A17" s="50"/>
      <c r="B17" s="38" t="s">
        <v>33</v>
      </c>
      <c r="C17" s="41">
        <v>120</v>
      </c>
      <c r="D17" s="8"/>
      <c r="E17" s="7">
        <f t="shared" si="4"/>
        <v>1240</v>
      </c>
      <c r="F17" s="33"/>
      <c r="G17" s="30"/>
      <c r="H17" s="41">
        <v>0</v>
      </c>
      <c r="I17" s="46"/>
      <c r="J17" s="46">
        <f t="shared" si="5"/>
        <v>0</v>
      </c>
      <c r="K17" s="46"/>
      <c r="L17" s="16">
        <f t="shared" si="0"/>
        <v>-120</v>
      </c>
      <c r="M17" s="17">
        <f t="shared" si="1"/>
        <v>0</v>
      </c>
      <c r="N17" s="20"/>
      <c r="O17" s="20"/>
      <c r="P17" s="16">
        <f t="shared" si="2"/>
        <v>-5220</v>
      </c>
      <c r="Q17" s="18">
        <f t="shared" si="3"/>
        <v>0</v>
      </c>
      <c r="R17" s="19"/>
      <c r="S17" s="3"/>
      <c r="T17" s="3"/>
      <c r="U17" s="3"/>
      <c r="V17" s="3"/>
      <c r="W17" s="3"/>
    </row>
    <row r="18" spans="1:23" x14ac:dyDescent="0.2">
      <c r="A18" s="50"/>
      <c r="B18" s="39" t="s">
        <v>34</v>
      </c>
      <c r="C18" s="42">
        <v>120</v>
      </c>
      <c r="D18" s="10">
        <f>SUM(C15:C18)+G18</f>
        <v>1360</v>
      </c>
      <c r="E18" s="9">
        <f t="shared" si="4"/>
        <v>1360</v>
      </c>
      <c r="F18" s="34"/>
      <c r="G18" s="31">
        <f>IF(N14&lt;0,N14*-1,0)</f>
        <v>920</v>
      </c>
      <c r="H18" s="42">
        <v>0</v>
      </c>
      <c r="I18" s="47">
        <f>SUM(H15:H18)</f>
        <v>0</v>
      </c>
      <c r="J18" s="47">
        <f t="shared" si="5"/>
        <v>0</v>
      </c>
      <c r="K18" s="47"/>
      <c r="L18" s="21">
        <f t="shared" si="0"/>
        <v>-120</v>
      </c>
      <c r="M18" s="22">
        <f t="shared" si="1"/>
        <v>0</v>
      </c>
      <c r="N18" s="23">
        <f>I18-D18</f>
        <v>-1360</v>
      </c>
      <c r="O18" s="24">
        <f>$I18/$D18</f>
        <v>0</v>
      </c>
      <c r="P18" s="21">
        <f t="shared" si="2"/>
        <v>-5220</v>
      </c>
      <c r="Q18" s="25">
        <f t="shared" si="3"/>
        <v>0</v>
      </c>
      <c r="R18" s="26"/>
      <c r="S18" s="3"/>
      <c r="T18" s="3"/>
      <c r="U18" s="3"/>
      <c r="V18" s="3"/>
      <c r="W18" s="3"/>
    </row>
    <row r="19" spans="1:23" x14ac:dyDescent="0.2">
      <c r="A19" s="50" t="s">
        <v>35</v>
      </c>
      <c r="B19" s="37" t="s">
        <v>36</v>
      </c>
      <c r="C19" s="43">
        <v>120</v>
      </c>
      <c r="D19" s="11"/>
      <c r="E19" s="5">
        <f t="shared" si="4"/>
        <v>1480</v>
      </c>
      <c r="F19" s="32"/>
      <c r="G19" s="29"/>
      <c r="H19" s="43">
        <v>0</v>
      </c>
      <c r="I19" s="48"/>
      <c r="J19" s="45">
        <f t="shared" si="5"/>
        <v>0</v>
      </c>
      <c r="K19" s="45"/>
      <c r="L19" s="12">
        <f t="shared" si="0"/>
        <v>-120</v>
      </c>
      <c r="M19" s="13">
        <f t="shared" si="1"/>
        <v>0</v>
      </c>
      <c r="N19" s="27"/>
      <c r="O19" s="27"/>
      <c r="P19" s="12">
        <f t="shared" si="2"/>
        <v>-5220</v>
      </c>
      <c r="Q19" s="14">
        <f t="shared" si="3"/>
        <v>0</v>
      </c>
      <c r="R19" s="15"/>
      <c r="S19" s="3"/>
      <c r="T19" s="3"/>
      <c r="U19" s="3"/>
      <c r="V19" s="3"/>
      <c r="W19" s="3"/>
    </row>
    <row r="20" spans="1:23" x14ac:dyDescent="0.2">
      <c r="A20" s="50"/>
      <c r="B20" s="38" t="s">
        <v>37</v>
      </c>
      <c r="C20" s="41">
        <v>120</v>
      </c>
      <c r="D20" s="8"/>
      <c r="E20" s="7">
        <f t="shared" si="4"/>
        <v>1600</v>
      </c>
      <c r="F20" s="33"/>
      <c r="G20" s="30"/>
      <c r="H20" s="41">
        <v>0</v>
      </c>
      <c r="I20" s="46"/>
      <c r="J20" s="46">
        <f t="shared" si="5"/>
        <v>0</v>
      </c>
      <c r="K20" s="46"/>
      <c r="L20" s="16">
        <f t="shared" si="0"/>
        <v>-120</v>
      </c>
      <c r="M20" s="17">
        <f t="shared" si="1"/>
        <v>0</v>
      </c>
      <c r="N20" s="20"/>
      <c r="O20" s="20"/>
      <c r="P20" s="16">
        <f t="shared" si="2"/>
        <v>-5220</v>
      </c>
      <c r="Q20" s="18">
        <f t="shared" si="3"/>
        <v>0</v>
      </c>
      <c r="R20" s="19"/>
      <c r="S20" s="3"/>
      <c r="T20" s="3"/>
      <c r="U20" s="3"/>
      <c r="V20" s="3"/>
      <c r="W20" s="3"/>
    </row>
    <row r="21" spans="1:23" x14ac:dyDescent="0.2">
      <c r="A21" s="50"/>
      <c r="B21" s="38" t="s">
        <v>38</v>
      </c>
      <c r="C21" s="41">
        <v>120</v>
      </c>
      <c r="D21" s="8"/>
      <c r="E21" s="7">
        <f t="shared" si="4"/>
        <v>1720</v>
      </c>
      <c r="F21" s="33"/>
      <c r="G21" s="30"/>
      <c r="H21" s="41">
        <v>0</v>
      </c>
      <c r="I21" s="46"/>
      <c r="J21" s="46">
        <f t="shared" si="5"/>
        <v>0</v>
      </c>
      <c r="K21" s="46"/>
      <c r="L21" s="16">
        <f t="shared" si="0"/>
        <v>-120</v>
      </c>
      <c r="M21" s="17">
        <f t="shared" si="1"/>
        <v>0</v>
      </c>
      <c r="N21" s="20"/>
      <c r="O21" s="20"/>
      <c r="P21" s="16">
        <f t="shared" si="2"/>
        <v>-5220</v>
      </c>
      <c r="Q21" s="18">
        <f t="shared" si="3"/>
        <v>0</v>
      </c>
      <c r="R21" s="19"/>
      <c r="S21" s="3"/>
      <c r="T21" s="3"/>
      <c r="U21" s="3"/>
      <c r="V21" s="3"/>
      <c r="W21" s="3"/>
    </row>
    <row r="22" spans="1:23" x14ac:dyDescent="0.2">
      <c r="A22" s="50"/>
      <c r="B22" s="39" t="s">
        <v>39</v>
      </c>
      <c r="C22" s="42">
        <v>120</v>
      </c>
      <c r="D22" s="10">
        <f>SUM(C19:C22)+G22</f>
        <v>1840</v>
      </c>
      <c r="E22" s="9">
        <f t="shared" si="4"/>
        <v>1840</v>
      </c>
      <c r="F22" s="34"/>
      <c r="G22" s="31">
        <f>IF(N18&lt;0,N18*-1,0)</f>
        <v>1360</v>
      </c>
      <c r="H22" s="42">
        <v>0</v>
      </c>
      <c r="I22" s="47">
        <f>SUM(H19:H22)</f>
        <v>0</v>
      </c>
      <c r="J22" s="47">
        <f t="shared" si="5"/>
        <v>0</v>
      </c>
      <c r="K22" s="47"/>
      <c r="L22" s="21">
        <f t="shared" si="0"/>
        <v>-120</v>
      </c>
      <c r="M22" s="22">
        <f t="shared" si="1"/>
        <v>0</v>
      </c>
      <c r="N22" s="23">
        <f>I22-D22</f>
        <v>-1840</v>
      </c>
      <c r="O22" s="24">
        <f>$I22/$D22</f>
        <v>0</v>
      </c>
      <c r="P22" s="21">
        <f t="shared" si="2"/>
        <v>-5220</v>
      </c>
      <c r="Q22" s="25">
        <f t="shared" si="3"/>
        <v>0</v>
      </c>
      <c r="R22" s="26"/>
      <c r="S22" s="3"/>
      <c r="T22" s="3"/>
      <c r="U22" s="3"/>
      <c r="V22" s="3"/>
      <c r="W22" s="3"/>
    </row>
    <row r="23" spans="1:23" x14ac:dyDescent="0.2">
      <c r="A23" s="50" t="s">
        <v>41</v>
      </c>
      <c r="B23" s="37" t="s">
        <v>40</v>
      </c>
      <c r="C23" s="43">
        <v>120</v>
      </c>
      <c r="D23" s="11"/>
      <c r="E23" s="5">
        <f t="shared" si="4"/>
        <v>1960</v>
      </c>
      <c r="F23" s="32"/>
      <c r="G23" s="29"/>
      <c r="H23" s="43">
        <v>0</v>
      </c>
      <c r="I23" s="48"/>
      <c r="J23" s="45">
        <f t="shared" si="5"/>
        <v>0</v>
      </c>
      <c r="K23" s="45"/>
      <c r="L23" s="12">
        <f t="shared" si="0"/>
        <v>-120</v>
      </c>
      <c r="M23" s="13">
        <f t="shared" si="1"/>
        <v>0</v>
      </c>
      <c r="N23" s="27"/>
      <c r="O23" s="27"/>
      <c r="P23" s="12">
        <f t="shared" si="2"/>
        <v>-5220</v>
      </c>
      <c r="Q23" s="14">
        <f t="shared" si="3"/>
        <v>0</v>
      </c>
      <c r="R23" s="15"/>
      <c r="S23" s="3"/>
      <c r="T23" s="3"/>
      <c r="U23" s="3"/>
      <c r="V23" s="3"/>
      <c r="W23" s="3"/>
    </row>
    <row r="24" spans="1:23" x14ac:dyDescent="0.2">
      <c r="A24" s="50"/>
      <c r="B24" s="38" t="s">
        <v>42</v>
      </c>
      <c r="C24" s="41">
        <v>120</v>
      </c>
      <c r="D24" s="8"/>
      <c r="E24" s="7">
        <f t="shared" si="4"/>
        <v>2080</v>
      </c>
      <c r="F24" s="33"/>
      <c r="G24" s="30"/>
      <c r="H24" s="41">
        <v>0</v>
      </c>
      <c r="I24" s="46"/>
      <c r="J24" s="46">
        <f t="shared" si="5"/>
        <v>0</v>
      </c>
      <c r="K24" s="46"/>
      <c r="L24" s="16">
        <f t="shared" si="0"/>
        <v>-120</v>
      </c>
      <c r="M24" s="17">
        <f t="shared" si="1"/>
        <v>0</v>
      </c>
      <c r="N24" s="20"/>
      <c r="O24" s="20"/>
      <c r="P24" s="16">
        <f t="shared" si="2"/>
        <v>-5220</v>
      </c>
      <c r="Q24" s="18">
        <f t="shared" si="3"/>
        <v>0</v>
      </c>
      <c r="R24" s="19"/>
      <c r="S24" s="3"/>
      <c r="T24" s="3"/>
      <c r="U24" s="3"/>
      <c r="V24" s="3"/>
      <c r="W24" s="3"/>
    </row>
    <row r="25" spans="1:23" x14ac:dyDescent="0.2">
      <c r="A25" s="50"/>
      <c r="B25" s="38" t="s">
        <v>43</v>
      </c>
      <c r="C25" s="41">
        <v>120</v>
      </c>
      <c r="D25" s="8"/>
      <c r="E25" s="7">
        <f t="shared" si="4"/>
        <v>2200</v>
      </c>
      <c r="F25" s="33"/>
      <c r="G25" s="30"/>
      <c r="H25" s="41">
        <v>0</v>
      </c>
      <c r="I25" s="46"/>
      <c r="J25" s="46">
        <f t="shared" si="5"/>
        <v>0</v>
      </c>
      <c r="K25" s="46"/>
      <c r="L25" s="16">
        <f t="shared" si="0"/>
        <v>-120</v>
      </c>
      <c r="M25" s="17">
        <f t="shared" si="1"/>
        <v>0</v>
      </c>
      <c r="N25" s="20"/>
      <c r="O25" s="20"/>
      <c r="P25" s="16">
        <f t="shared" si="2"/>
        <v>-5220</v>
      </c>
      <c r="Q25" s="18">
        <f t="shared" si="3"/>
        <v>0</v>
      </c>
      <c r="R25" s="19"/>
      <c r="S25" s="3"/>
      <c r="T25" s="3"/>
      <c r="U25" s="3"/>
      <c r="V25" s="3"/>
      <c r="W25" s="3"/>
    </row>
    <row r="26" spans="1:23" x14ac:dyDescent="0.2">
      <c r="A26" s="50"/>
      <c r="B26" s="38" t="s">
        <v>44</v>
      </c>
      <c r="C26" s="41">
        <v>140</v>
      </c>
      <c r="D26" s="8"/>
      <c r="E26" s="7">
        <f t="shared" si="4"/>
        <v>2340</v>
      </c>
      <c r="F26" s="33"/>
      <c r="G26" s="30"/>
      <c r="H26" s="41">
        <v>0</v>
      </c>
      <c r="I26" s="46"/>
      <c r="J26" s="46">
        <f t="shared" si="5"/>
        <v>0</v>
      </c>
      <c r="K26" s="46"/>
      <c r="L26" s="16">
        <f t="shared" si="0"/>
        <v>-140</v>
      </c>
      <c r="M26" s="17">
        <f t="shared" si="1"/>
        <v>0</v>
      </c>
      <c r="N26" s="20"/>
      <c r="O26" s="20"/>
      <c r="P26" s="16">
        <f t="shared" si="2"/>
        <v>-5220</v>
      </c>
      <c r="Q26" s="18">
        <f t="shared" si="3"/>
        <v>0</v>
      </c>
      <c r="R26" s="19"/>
      <c r="S26" s="3"/>
      <c r="T26" s="3"/>
      <c r="U26" s="3"/>
      <c r="V26" s="3"/>
      <c r="W26" s="3"/>
    </row>
    <row r="27" spans="1:23" x14ac:dyDescent="0.2">
      <c r="A27" s="50"/>
      <c r="B27" s="39" t="s">
        <v>45</v>
      </c>
      <c r="C27" s="42">
        <v>140</v>
      </c>
      <c r="D27" s="10">
        <f>SUM(C23:C27)+G27</f>
        <v>2480</v>
      </c>
      <c r="E27" s="9">
        <f t="shared" si="4"/>
        <v>2480</v>
      </c>
      <c r="F27" s="34"/>
      <c r="G27" s="31">
        <f>IF(N22&lt;0,N22*-1,0)</f>
        <v>1840</v>
      </c>
      <c r="H27" s="42">
        <v>0</v>
      </c>
      <c r="I27" s="47">
        <f>SUM(H23:H27)</f>
        <v>0</v>
      </c>
      <c r="J27" s="47">
        <f t="shared" si="5"/>
        <v>0</v>
      </c>
      <c r="K27" s="47"/>
      <c r="L27" s="21">
        <f t="shared" si="0"/>
        <v>-140</v>
      </c>
      <c r="M27" s="22">
        <f t="shared" si="1"/>
        <v>0</v>
      </c>
      <c r="N27" s="23">
        <f>I27-D27</f>
        <v>-2480</v>
      </c>
      <c r="O27" s="24">
        <f>$I27/$D27</f>
        <v>0</v>
      </c>
      <c r="P27" s="21">
        <f t="shared" si="2"/>
        <v>-5220</v>
      </c>
      <c r="Q27" s="25">
        <f t="shared" si="3"/>
        <v>0</v>
      </c>
      <c r="R27" s="26"/>
      <c r="S27" s="3"/>
      <c r="T27" s="3"/>
      <c r="U27" s="3"/>
      <c r="V27" s="3"/>
      <c r="W27" s="3"/>
    </row>
    <row r="28" spans="1:23" x14ac:dyDescent="0.2">
      <c r="A28" s="50" t="s">
        <v>46</v>
      </c>
      <c r="B28" s="37" t="s">
        <v>47</v>
      </c>
      <c r="C28" s="43">
        <v>140</v>
      </c>
      <c r="D28" s="11"/>
      <c r="E28" s="5">
        <f t="shared" si="4"/>
        <v>2620</v>
      </c>
      <c r="F28" s="32"/>
      <c r="G28" s="29"/>
      <c r="H28" s="43">
        <v>0</v>
      </c>
      <c r="I28" s="45"/>
      <c r="J28" s="45">
        <f t="shared" si="5"/>
        <v>0</v>
      </c>
      <c r="K28" s="45"/>
      <c r="L28" s="12">
        <f t="shared" si="0"/>
        <v>-140</v>
      </c>
      <c r="M28" s="13">
        <f t="shared" si="1"/>
        <v>0</v>
      </c>
      <c r="N28" s="28"/>
      <c r="O28" s="28"/>
      <c r="P28" s="12">
        <f t="shared" si="2"/>
        <v>-5220</v>
      </c>
      <c r="Q28" s="14">
        <f t="shared" si="3"/>
        <v>0</v>
      </c>
      <c r="R28" s="15"/>
      <c r="S28" s="3"/>
      <c r="T28" s="3"/>
      <c r="U28" s="3"/>
      <c r="V28" s="3"/>
      <c r="W28" s="3"/>
    </row>
    <row r="29" spans="1:23" x14ac:dyDescent="0.2">
      <c r="A29" s="50"/>
      <c r="B29" s="38" t="s">
        <v>48</v>
      </c>
      <c r="C29" s="41">
        <v>140</v>
      </c>
      <c r="D29" s="8"/>
      <c r="E29" s="7">
        <f t="shared" si="4"/>
        <v>2760</v>
      </c>
      <c r="F29" s="33"/>
      <c r="G29" s="30"/>
      <c r="H29" s="41">
        <v>0</v>
      </c>
      <c r="I29" s="46"/>
      <c r="J29" s="46">
        <f t="shared" si="5"/>
        <v>0</v>
      </c>
      <c r="K29" s="46"/>
      <c r="L29" s="16">
        <f t="shared" si="0"/>
        <v>-140</v>
      </c>
      <c r="M29" s="17">
        <f t="shared" si="1"/>
        <v>0</v>
      </c>
      <c r="N29" s="20"/>
      <c r="O29" s="20"/>
      <c r="P29" s="16">
        <f t="shared" si="2"/>
        <v>-5220</v>
      </c>
      <c r="Q29" s="18">
        <f t="shared" si="3"/>
        <v>0</v>
      </c>
      <c r="R29" s="19"/>
    </row>
    <row r="30" spans="1:23" x14ac:dyDescent="0.2">
      <c r="A30" s="50"/>
      <c r="B30" s="38" t="s">
        <v>49</v>
      </c>
      <c r="C30" s="41">
        <v>140</v>
      </c>
      <c r="D30" s="8"/>
      <c r="E30" s="7">
        <f t="shared" si="4"/>
        <v>2900</v>
      </c>
      <c r="F30" s="33"/>
      <c r="G30" s="30"/>
      <c r="H30" s="41">
        <v>0</v>
      </c>
      <c r="I30" s="46"/>
      <c r="J30" s="46">
        <f t="shared" si="5"/>
        <v>0</v>
      </c>
      <c r="K30" s="46"/>
      <c r="L30" s="16">
        <f t="shared" si="0"/>
        <v>-140</v>
      </c>
      <c r="M30" s="17">
        <f t="shared" si="1"/>
        <v>0</v>
      </c>
      <c r="N30" s="20"/>
      <c r="O30" s="20"/>
      <c r="P30" s="16">
        <f t="shared" si="2"/>
        <v>-5220</v>
      </c>
      <c r="Q30" s="18">
        <f t="shared" si="3"/>
        <v>0</v>
      </c>
      <c r="R30" s="19"/>
    </row>
    <row r="31" spans="1:23" x14ac:dyDescent="0.2">
      <c r="A31" s="50"/>
      <c r="B31" s="39" t="s">
        <v>50</v>
      </c>
      <c r="C31" s="42">
        <v>140</v>
      </c>
      <c r="D31" s="10">
        <f>SUM(C28:C31)+G31</f>
        <v>3040</v>
      </c>
      <c r="E31" s="9">
        <f t="shared" si="4"/>
        <v>3040</v>
      </c>
      <c r="F31" s="34"/>
      <c r="G31" s="31">
        <f>IF(N27&lt;0,N27*-1,0)</f>
        <v>2480</v>
      </c>
      <c r="H31" s="42">
        <v>0</v>
      </c>
      <c r="I31" s="47">
        <f>SUM(H28:H31)</f>
        <v>0</v>
      </c>
      <c r="J31" s="47">
        <f t="shared" si="5"/>
        <v>0</v>
      </c>
      <c r="K31" s="47"/>
      <c r="L31" s="21">
        <f t="shared" si="0"/>
        <v>-140</v>
      </c>
      <c r="M31" s="22">
        <f t="shared" si="1"/>
        <v>0</v>
      </c>
      <c r="N31" s="23">
        <f>I31-D31</f>
        <v>-3040</v>
      </c>
      <c r="O31" s="24">
        <f>$I31/$D31</f>
        <v>0</v>
      </c>
      <c r="P31" s="21">
        <f t="shared" si="2"/>
        <v>-5220</v>
      </c>
      <c r="Q31" s="25">
        <f t="shared" si="3"/>
        <v>0</v>
      </c>
      <c r="R31" s="26"/>
    </row>
    <row r="32" spans="1:23" x14ac:dyDescent="0.2">
      <c r="A32" s="50" t="s">
        <v>51</v>
      </c>
      <c r="B32" s="37" t="s">
        <v>52</v>
      </c>
      <c r="C32" s="43">
        <v>140</v>
      </c>
      <c r="D32" s="11"/>
      <c r="E32" s="5">
        <f t="shared" si="4"/>
        <v>3180</v>
      </c>
      <c r="F32" s="32"/>
      <c r="G32" s="29"/>
      <c r="H32" s="43">
        <v>0</v>
      </c>
      <c r="I32" s="48"/>
      <c r="J32" s="45">
        <f t="shared" si="5"/>
        <v>0</v>
      </c>
      <c r="K32" s="45"/>
      <c r="L32" s="12">
        <f t="shared" si="0"/>
        <v>-140</v>
      </c>
      <c r="M32" s="13">
        <f t="shared" si="1"/>
        <v>0</v>
      </c>
      <c r="N32" s="27"/>
      <c r="O32" s="27"/>
      <c r="P32" s="12">
        <f t="shared" si="2"/>
        <v>-5220</v>
      </c>
      <c r="Q32" s="14">
        <f t="shared" si="3"/>
        <v>0</v>
      </c>
      <c r="R32" s="15"/>
    </row>
    <row r="33" spans="1:18" x14ac:dyDescent="0.2">
      <c r="A33" s="50"/>
      <c r="B33" s="38" t="s">
        <v>53</v>
      </c>
      <c r="C33" s="41">
        <v>140</v>
      </c>
      <c r="D33" s="8"/>
      <c r="E33" s="7">
        <f t="shared" si="4"/>
        <v>3320</v>
      </c>
      <c r="F33" s="33"/>
      <c r="G33" s="30"/>
      <c r="H33" s="41">
        <v>0</v>
      </c>
      <c r="I33" s="46"/>
      <c r="J33" s="46">
        <f t="shared" si="5"/>
        <v>0</v>
      </c>
      <c r="K33" s="46"/>
      <c r="L33" s="16">
        <f t="shared" si="0"/>
        <v>-140</v>
      </c>
      <c r="M33" s="17">
        <f t="shared" si="1"/>
        <v>0</v>
      </c>
      <c r="N33" s="20"/>
      <c r="O33" s="20"/>
      <c r="P33" s="16">
        <f t="shared" si="2"/>
        <v>-5220</v>
      </c>
      <c r="Q33" s="18">
        <f t="shared" si="3"/>
        <v>0</v>
      </c>
      <c r="R33" s="19"/>
    </row>
    <row r="34" spans="1:18" x14ac:dyDescent="0.2">
      <c r="A34" s="50"/>
      <c r="B34" s="38" t="s">
        <v>54</v>
      </c>
      <c r="C34" s="41">
        <v>140</v>
      </c>
      <c r="D34" s="8"/>
      <c r="E34" s="7">
        <f t="shared" si="4"/>
        <v>3460</v>
      </c>
      <c r="F34" s="33"/>
      <c r="G34" s="30"/>
      <c r="H34" s="41">
        <v>0</v>
      </c>
      <c r="I34" s="46"/>
      <c r="J34" s="46">
        <f t="shared" si="5"/>
        <v>0</v>
      </c>
      <c r="K34" s="46"/>
      <c r="L34" s="16">
        <f t="shared" ref="L34:L53" si="6">H34-C34</f>
        <v>-140</v>
      </c>
      <c r="M34" s="17">
        <f t="shared" ref="M34:M53" si="7">IF($H34=0,0,($H34/$C34))</f>
        <v>0</v>
      </c>
      <c r="N34" s="20"/>
      <c r="O34" s="20"/>
      <c r="P34" s="16">
        <f t="shared" ref="P34:P53" si="8">J34-$E$53</f>
        <v>-5220</v>
      </c>
      <c r="Q34" s="18">
        <f t="shared" ref="Q34:Q53" si="9">$J34/$E$53</f>
        <v>0</v>
      </c>
      <c r="R34" s="19"/>
    </row>
    <row r="35" spans="1:18" x14ac:dyDescent="0.2">
      <c r="A35" s="50"/>
      <c r="B35" s="38" t="s">
        <v>55</v>
      </c>
      <c r="C35" s="41">
        <v>140</v>
      </c>
      <c r="D35" s="8"/>
      <c r="E35" s="7">
        <f t="shared" ref="E35:E53" si="10">E34+C35</f>
        <v>3600</v>
      </c>
      <c r="F35" s="33"/>
      <c r="G35" s="30"/>
      <c r="H35" s="41">
        <v>0</v>
      </c>
      <c r="I35" s="46"/>
      <c r="J35" s="46">
        <f t="shared" ref="J35:J53" si="11">J34+H35</f>
        <v>0</v>
      </c>
      <c r="K35" s="46"/>
      <c r="L35" s="16">
        <f t="shared" si="6"/>
        <v>-140</v>
      </c>
      <c r="M35" s="17">
        <f t="shared" si="7"/>
        <v>0</v>
      </c>
      <c r="N35" s="20"/>
      <c r="O35" s="20"/>
      <c r="P35" s="16">
        <f t="shared" si="8"/>
        <v>-5220</v>
      </c>
      <c r="Q35" s="18">
        <f t="shared" si="9"/>
        <v>0</v>
      </c>
      <c r="R35" s="19"/>
    </row>
    <row r="36" spans="1:18" x14ac:dyDescent="0.2">
      <c r="A36" s="50"/>
      <c r="B36" s="39" t="s">
        <v>56</v>
      </c>
      <c r="C36" s="42">
        <v>140</v>
      </c>
      <c r="D36" s="10">
        <f>SUM(C32:C36)+G36</f>
        <v>3740</v>
      </c>
      <c r="E36" s="9">
        <f t="shared" si="10"/>
        <v>3740</v>
      </c>
      <c r="F36" s="34"/>
      <c r="G36" s="31">
        <f>IF(N31&lt;0,N31*-1,0)</f>
        <v>3040</v>
      </c>
      <c r="H36" s="42">
        <v>0</v>
      </c>
      <c r="I36" s="47">
        <f>SUM(H32:H36)</f>
        <v>0</v>
      </c>
      <c r="J36" s="47">
        <f t="shared" si="11"/>
        <v>0</v>
      </c>
      <c r="K36" s="47"/>
      <c r="L36" s="21">
        <f t="shared" si="6"/>
        <v>-140</v>
      </c>
      <c r="M36" s="22">
        <f t="shared" si="7"/>
        <v>0</v>
      </c>
      <c r="N36" s="23">
        <f>I36-D36</f>
        <v>-3740</v>
      </c>
      <c r="O36" s="24">
        <f>$I36/$D36</f>
        <v>0</v>
      </c>
      <c r="P36" s="21">
        <f t="shared" si="8"/>
        <v>-5220</v>
      </c>
      <c r="Q36" s="25">
        <f t="shared" si="9"/>
        <v>0</v>
      </c>
      <c r="R36" s="26"/>
    </row>
    <row r="37" spans="1:18" x14ac:dyDescent="0.2">
      <c r="A37" s="50" t="s">
        <v>57</v>
      </c>
      <c r="B37" s="37" t="s">
        <v>58</v>
      </c>
      <c r="C37" s="43">
        <v>140</v>
      </c>
      <c r="D37" s="11"/>
      <c r="E37" s="5">
        <f t="shared" si="10"/>
        <v>3880</v>
      </c>
      <c r="F37" s="32"/>
      <c r="G37" s="29"/>
      <c r="H37" s="43">
        <v>0</v>
      </c>
      <c r="I37" s="45"/>
      <c r="J37" s="45">
        <f t="shared" si="11"/>
        <v>0</v>
      </c>
      <c r="K37" s="45"/>
      <c r="L37" s="12">
        <f t="shared" si="6"/>
        <v>-140</v>
      </c>
      <c r="M37" s="13">
        <f t="shared" si="7"/>
        <v>0</v>
      </c>
      <c r="N37" s="28"/>
      <c r="O37" s="28"/>
      <c r="P37" s="12">
        <f t="shared" si="8"/>
        <v>-5220</v>
      </c>
      <c r="Q37" s="14">
        <f t="shared" si="9"/>
        <v>0</v>
      </c>
      <c r="R37" s="15"/>
    </row>
    <row r="38" spans="1:18" x14ac:dyDescent="0.2">
      <c r="A38" s="50"/>
      <c r="B38" s="38" t="s">
        <v>59</v>
      </c>
      <c r="C38" s="41">
        <v>140</v>
      </c>
      <c r="D38" s="8"/>
      <c r="E38" s="7">
        <f t="shared" si="10"/>
        <v>4020</v>
      </c>
      <c r="F38" s="33"/>
      <c r="G38" s="30"/>
      <c r="H38" s="41">
        <v>0</v>
      </c>
      <c r="I38" s="46"/>
      <c r="J38" s="46">
        <f t="shared" si="11"/>
        <v>0</v>
      </c>
      <c r="K38" s="46"/>
      <c r="L38" s="16">
        <f t="shared" si="6"/>
        <v>-140</v>
      </c>
      <c r="M38" s="17">
        <f t="shared" si="7"/>
        <v>0</v>
      </c>
      <c r="N38" s="20"/>
      <c r="O38" s="20"/>
      <c r="P38" s="16">
        <f t="shared" si="8"/>
        <v>-5220</v>
      </c>
      <c r="Q38" s="18">
        <f t="shared" si="9"/>
        <v>0</v>
      </c>
      <c r="R38" s="19"/>
    </row>
    <row r="39" spans="1:18" x14ac:dyDescent="0.2">
      <c r="A39" s="50"/>
      <c r="B39" s="38" t="s">
        <v>60</v>
      </c>
      <c r="C39" s="41">
        <v>120</v>
      </c>
      <c r="D39" s="8"/>
      <c r="E39" s="7">
        <f t="shared" si="10"/>
        <v>4140</v>
      </c>
      <c r="F39" s="33"/>
      <c r="G39" s="30"/>
      <c r="H39" s="41">
        <v>0</v>
      </c>
      <c r="I39" s="46"/>
      <c r="J39" s="46">
        <f t="shared" si="11"/>
        <v>0</v>
      </c>
      <c r="K39" s="46"/>
      <c r="L39" s="16">
        <f t="shared" si="6"/>
        <v>-120</v>
      </c>
      <c r="M39" s="17">
        <f t="shared" si="7"/>
        <v>0</v>
      </c>
      <c r="N39" s="20"/>
      <c r="O39" s="20"/>
      <c r="P39" s="16">
        <f t="shared" si="8"/>
        <v>-5220</v>
      </c>
      <c r="Q39" s="18">
        <f t="shared" si="9"/>
        <v>0</v>
      </c>
      <c r="R39" s="19"/>
    </row>
    <row r="40" spans="1:18" x14ac:dyDescent="0.2">
      <c r="A40" s="50"/>
      <c r="B40" s="39" t="s">
        <v>61</v>
      </c>
      <c r="C40" s="42">
        <v>120</v>
      </c>
      <c r="D40" s="10">
        <f>SUM(C37:C40)+G40</f>
        <v>4260</v>
      </c>
      <c r="E40" s="9">
        <f t="shared" si="10"/>
        <v>4260</v>
      </c>
      <c r="F40" s="34"/>
      <c r="G40" s="31">
        <f>IF(N36&lt;0,N36*-1,0)</f>
        <v>3740</v>
      </c>
      <c r="H40" s="42">
        <v>0</v>
      </c>
      <c r="I40" s="47">
        <f>SUM(H37:H40)</f>
        <v>0</v>
      </c>
      <c r="J40" s="47">
        <f t="shared" si="11"/>
        <v>0</v>
      </c>
      <c r="K40" s="47"/>
      <c r="L40" s="21">
        <f t="shared" si="6"/>
        <v>-120</v>
      </c>
      <c r="M40" s="22">
        <f t="shared" si="7"/>
        <v>0</v>
      </c>
      <c r="N40" s="21">
        <f>I40-D40</f>
        <v>-4260</v>
      </c>
      <c r="O40" s="24">
        <f>$I40/$D40</f>
        <v>0</v>
      </c>
      <c r="P40" s="21">
        <f t="shared" si="8"/>
        <v>-5220</v>
      </c>
      <c r="Q40" s="25">
        <f t="shared" si="9"/>
        <v>0</v>
      </c>
      <c r="R40" s="26"/>
    </row>
    <row r="41" spans="1:18" x14ac:dyDescent="0.2">
      <c r="A41" s="50" t="s">
        <v>62</v>
      </c>
      <c r="B41" s="37" t="s">
        <v>63</v>
      </c>
      <c r="C41" s="43">
        <v>100</v>
      </c>
      <c r="D41" s="11"/>
      <c r="E41" s="5">
        <f t="shared" si="10"/>
        <v>4360</v>
      </c>
      <c r="F41" s="32"/>
      <c r="G41" s="29"/>
      <c r="H41" s="43">
        <v>0</v>
      </c>
      <c r="I41" s="45"/>
      <c r="J41" s="45">
        <f t="shared" si="11"/>
        <v>0</v>
      </c>
      <c r="K41" s="45"/>
      <c r="L41" s="12">
        <f t="shared" si="6"/>
        <v>-100</v>
      </c>
      <c r="M41" s="13">
        <f t="shared" si="7"/>
        <v>0</v>
      </c>
      <c r="N41" s="12"/>
      <c r="O41" s="28"/>
      <c r="P41" s="12">
        <f t="shared" si="8"/>
        <v>-5220</v>
      </c>
      <c r="Q41" s="14">
        <f t="shared" si="9"/>
        <v>0</v>
      </c>
      <c r="R41" s="15"/>
    </row>
    <row r="42" spans="1:18" x14ac:dyDescent="0.2">
      <c r="A42" s="50"/>
      <c r="B42" s="38" t="s">
        <v>64</v>
      </c>
      <c r="C42" s="41">
        <v>100</v>
      </c>
      <c r="D42" s="8"/>
      <c r="E42" s="7">
        <f t="shared" si="10"/>
        <v>4460</v>
      </c>
      <c r="F42" s="33"/>
      <c r="G42" s="30"/>
      <c r="H42" s="41">
        <v>0</v>
      </c>
      <c r="I42" s="46"/>
      <c r="J42" s="46">
        <f t="shared" si="11"/>
        <v>0</v>
      </c>
      <c r="K42" s="46"/>
      <c r="L42" s="16">
        <f t="shared" si="6"/>
        <v>-100</v>
      </c>
      <c r="M42" s="17">
        <f t="shared" si="7"/>
        <v>0</v>
      </c>
      <c r="N42" s="16"/>
      <c r="O42" s="20"/>
      <c r="P42" s="16">
        <f t="shared" si="8"/>
        <v>-5220</v>
      </c>
      <c r="Q42" s="18">
        <f t="shared" si="9"/>
        <v>0</v>
      </c>
      <c r="R42" s="19"/>
    </row>
    <row r="43" spans="1:18" x14ac:dyDescent="0.2">
      <c r="A43" s="50"/>
      <c r="B43" s="38" t="s">
        <v>65</v>
      </c>
      <c r="C43" s="41">
        <v>80</v>
      </c>
      <c r="D43" s="8"/>
      <c r="E43" s="7">
        <f t="shared" si="10"/>
        <v>4540</v>
      </c>
      <c r="F43" s="33"/>
      <c r="G43" s="30"/>
      <c r="H43" s="41">
        <v>0</v>
      </c>
      <c r="I43" s="46"/>
      <c r="J43" s="46">
        <f t="shared" si="11"/>
        <v>0</v>
      </c>
      <c r="K43" s="46"/>
      <c r="L43" s="16">
        <f t="shared" si="6"/>
        <v>-80</v>
      </c>
      <c r="M43" s="17">
        <f t="shared" si="7"/>
        <v>0</v>
      </c>
      <c r="N43" s="16"/>
      <c r="O43" s="20"/>
      <c r="P43" s="16">
        <f t="shared" si="8"/>
        <v>-5220</v>
      </c>
      <c r="Q43" s="18">
        <f t="shared" si="9"/>
        <v>0</v>
      </c>
      <c r="R43" s="19"/>
    </row>
    <row r="44" spans="1:18" x14ac:dyDescent="0.2">
      <c r="A44" s="50"/>
      <c r="B44" s="39" t="s">
        <v>66</v>
      </c>
      <c r="C44" s="42">
        <v>80</v>
      </c>
      <c r="D44" s="10">
        <f>SUM(C41:C44)+G44</f>
        <v>4620</v>
      </c>
      <c r="E44" s="9">
        <f t="shared" si="10"/>
        <v>4620</v>
      </c>
      <c r="F44" s="34"/>
      <c r="G44" s="31">
        <f>IF(N40&lt;0,N40*-1,0)</f>
        <v>4260</v>
      </c>
      <c r="H44" s="42">
        <v>0</v>
      </c>
      <c r="I44" s="47">
        <f>SUM(H41:H44)</f>
        <v>0</v>
      </c>
      <c r="J44" s="47">
        <f t="shared" si="11"/>
        <v>0</v>
      </c>
      <c r="K44" s="47"/>
      <c r="L44" s="21">
        <f t="shared" si="6"/>
        <v>-80</v>
      </c>
      <c r="M44" s="22">
        <f t="shared" si="7"/>
        <v>0</v>
      </c>
      <c r="N44" s="21">
        <f>I44-D44</f>
        <v>-4620</v>
      </c>
      <c r="O44" s="24">
        <f>$I44/$D44</f>
        <v>0</v>
      </c>
      <c r="P44" s="21">
        <f t="shared" si="8"/>
        <v>-5220</v>
      </c>
      <c r="Q44" s="25">
        <f t="shared" si="9"/>
        <v>0</v>
      </c>
      <c r="R44" s="26"/>
    </row>
    <row r="45" spans="1:18" x14ac:dyDescent="0.2">
      <c r="A45" s="50" t="s">
        <v>67</v>
      </c>
      <c r="B45" s="37" t="s">
        <v>68</v>
      </c>
      <c r="C45" s="43">
        <v>80</v>
      </c>
      <c r="D45" s="11"/>
      <c r="E45" s="5">
        <f t="shared" si="10"/>
        <v>4700</v>
      </c>
      <c r="F45" s="32"/>
      <c r="G45" s="29"/>
      <c r="H45" s="43">
        <v>0</v>
      </c>
      <c r="I45" s="48"/>
      <c r="J45" s="45">
        <f t="shared" si="11"/>
        <v>0</v>
      </c>
      <c r="K45" s="45"/>
      <c r="L45" s="12">
        <f t="shared" si="6"/>
        <v>-80</v>
      </c>
      <c r="M45" s="13">
        <f t="shared" si="7"/>
        <v>0</v>
      </c>
      <c r="N45" s="27"/>
      <c r="O45" s="27"/>
      <c r="P45" s="12">
        <f t="shared" si="8"/>
        <v>-5220</v>
      </c>
      <c r="Q45" s="14">
        <f t="shared" si="9"/>
        <v>0</v>
      </c>
      <c r="R45" s="15"/>
    </row>
    <row r="46" spans="1:18" x14ac:dyDescent="0.2">
      <c r="A46" s="50"/>
      <c r="B46" s="38" t="s">
        <v>69</v>
      </c>
      <c r="C46" s="41">
        <v>80</v>
      </c>
      <c r="D46" s="8"/>
      <c r="E46" s="7">
        <f t="shared" si="10"/>
        <v>4780</v>
      </c>
      <c r="F46" s="33"/>
      <c r="G46" s="30"/>
      <c r="H46" s="41">
        <v>0</v>
      </c>
      <c r="I46" s="46"/>
      <c r="J46" s="46">
        <f t="shared" si="11"/>
        <v>0</v>
      </c>
      <c r="K46" s="46"/>
      <c r="L46" s="16">
        <f t="shared" si="6"/>
        <v>-80</v>
      </c>
      <c r="M46" s="17">
        <f t="shared" si="7"/>
        <v>0</v>
      </c>
      <c r="N46" s="16"/>
      <c r="O46" s="20"/>
      <c r="P46" s="16">
        <f t="shared" si="8"/>
        <v>-5220</v>
      </c>
      <c r="Q46" s="18">
        <f t="shared" si="9"/>
        <v>0</v>
      </c>
      <c r="R46" s="19"/>
    </row>
    <row r="47" spans="1:18" x14ac:dyDescent="0.2">
      <c r="A47" s="50"/>
      <c r="B47" s="38" t="s">
        <v>70</v>
      </c>
      <c r="C47" s="41">
        <v>80</v>
      </c>
      <c r="D47" s="8"/>
      <c r="E47" s="7">
        <f t="shared" si="10"/>
        <v>4860</v>
      </c>
      <c r="F47" s="33"/>
      <c r="G47" s="30"/>
      <c r="H47" s="41">
        <v>0</v>
      </c>
      <c r="I47" s="46"/>
      <c r="J47" s="46">
        <f t="shared" si="11"/>
        <v>0</v>
      </c>
      <c r="K47" s="46"/>
      <c r="L47" s="16">
        <f t="shared" si="6"/>
        <v>-80</v>
      </c>
      <c r="M47" s="17">
        <f t="shared" si="7"/>
        <v>0</v>
      </c>
      <c r="N47" s="16"/>
      <c r="O47" s="16"/>
      <c r="P47" s="16">
        <f t="shared" si="8"/>
        <v>-5220</v>
      </c>
      <c r="Q47" s="18">
        <f t="shared" si="9"/>
        <v>0</v>
      </c>
      <c r="R47" s="19"/>
    </row>
    <row r="48" spans="1:18" x14ac:dyDescent="0.2">
      <c r="A48" s="50"/>
      <c r="B48" s="38" t="s">
        <v>71</v>
      </c>
      <c r="C48" s="41">
        <v>60</v>
      </c>
      <c r="D48" s="8"/>
      <c r="E48" s="7">
        <f t="shared" si="10"/>
        <v>4920</v>
      </c>
      <c r="F48" s="33"/>
      <c r="G48" s="30"/>
      <c r="H48" s="41">
        <v>0</v>
      </c>
      <c r="I48" s="46"/>
      <c r="J48" s="46">
        <f t="shared" si="11"/>
        <v>0</v>
      </c>
      <c r="K48" s="46"/>
      <c r="L48" s="16">
        <f t="shared" si="6"/>
        <v>-60</v>
      </c>
      <c r="M48" s="17">
        <f t="shared" si="7"/>
        <v>0</v>
      </c>
      <c r="N48" s="16"/>
      <c r="O48" s="16"/>
      <c r="P48" s="16">
        <f t="shared" si="8"/>
        <v>-5220</v>
      </c>
      <c r="Q48" s="18">
        <f t="shared" si="9"/>
        <v>0</v>
      </c>
      <c r="R48" s="19"/>
    </row>
    <row r="49" spans="1:18" x14ac:dyDescent="0.2">
      <c r="A49" s="50"/>
      <c r="B49" s="39" t="s">
        <v>72</v>
      </c>
      <c r="C49" s="42">
        <v>60</v>
      </c>
      <c r="D49" s="10">
        <f>SUM(C45:C49)+G49</f>
        <v>4980</v>
      </c>
      <c r="E49" s="9">
        <f t="shared" si="10"/>
        <v>4980</v>
      </c>
      <c r="F49" s="34"/>
      <c r="G49" s="31">
        <f>IF(N44&lt;0,N44*-1,0)</f>
        <v>4620</v>
      </c>
      <c r="H49" s="42">
        <v>0</v>
      </c>
      <c r="I49" s="47">
        <f>SUM(H45:H49)</f>
        <v>0</v>
      </c>
      <c r="J49" s="47">
        <f t="shared" si="11"/>
        <v>0</v>
      </c>
      <c r="K49" s="47"/>
      <c r="L49" s="21">
        <f t="shared" si="6"/>
        <v>-60</v>
      </c>
      <c r="M49" s="22">
        <f t="shared" si="7"/>
        <v>0</v>
      </c>
      <c r="N49" s="21">
        <f>I49-D49</f>
        <v>-4980</v>
      </c>
      <c r="O49" s="25">
        <f>$I49/$D49</f>
        <v>0</v>
      </c>
      <c r="P49" s="21">
        <f t="shared" si="8"/>
        <v>-5220</v>
      </c>
      <c r="Q49" s="25">
        <f t="shared" si="9"/>
        <v>0</v>
      </c>
      <c r="R49" s="26"/>
    </row>
    <row r="50" spans="1:18" x14ac:dyDescent="0.2">
      <c r="A50" s="51" t="s">
        <v>73</v>
      </c>
      <c r="B50" s="38" t="s">
        <v>74</v>
      </c>
      <c r="C50" s="41">
        <v>60</v>
      </c>
      <c r="D50" s="8"/>
      <c r="E50" s="7">
        <f t="shared" si="10"/>
        <v>5040</v>
      </c>
      <c r="F50" s="33"/>
      <c r="G50" s="30"/>
      <c r="H50" s="41">
        <v>0</v>
      </c>
      <c r="I50" s="46"/>
      <c r="J50" s="46">
        <f t="shared" si="11"/>
        <v>0</v>
      </c>
      <c r="K50" s="46"/>
      <c r="L50" s="16">
        <f t="shared" si="6"/>
        <v>-60</v>
      </c>
      <c r="M50" s="17">
        <f t="shared" si="7"/>
        <v>0</v>
      </c>
      <c r="N50" s="16"/>
      <c r="O50" s="16"/>
      <c r="P50" s="16">
        <f t="shared" si="8"/>
        <v>-5220</v>
      </c>
      <c r="Q50" s="18">
        <f t="shared" si="9"/>
        <v>0</v>
      </c>
      <c r="R50" s="19"/>
    </row>
    <row r="51" spans="1:18" x14ac:dyDescent="0.2">
      <c r="A51" s="51"/>
      <c r="B51" s="38" t="s">
        <v>75</v>
      </c>
      <c r="C51" s="41">
        <v>60</v>
      </c>
      <c r="D51" s="8"/>
      <c r="E51" s="7">
        <f t="shared" si="10"/>
        <v>5100</v>
      </c>
      <c r="F51" s="33"/>
      <c r="G51" s="30"/>
      <c r="H51" s="41">
        <v>0</v>
      </c>
      <c r="I51" s="46"/>
      <c r="J51" s="46">
        <f t="shared" si="11"/>
        <v>0</v>
      </c>
      <c r="K51" s="46"/>
      <c r="L51" s="16">
        <f t="shared" si="6"/>
        <v>-60</v>
      </c>
      <c r="M51" s="17">
        <f t="shared" si="7"/>
        <v>0</v>
      </c>
      <c r="N51" s="16"/>
      <c r="O51" s="16"/>
      <c r="P51" s="16">
        <f t="shared" si="8"/>
        <v>-5220</v>
      </c>
      <c r="Q51" s="18">
        <f t="shared" si="9"/>
        <v>0</v>
      </c>
      <c r="R51" s="19"/>
    </row>
    <row r="52" spans="1:18" x14ac:dyDescent="0.2">
      <c r="A52" s="51"/>
      <c r="B52" s="38" t="s">
        <v>76</v>
      </c>
      <c r="C52" s="41">
        <v>60</v>
      </c>
      <c r="D52" s="8"/>
      <c r="E52" s="7">
        <f t="shared" si="10"/>
        <v>5160</v>
      </c>
      <c r="F52" s="33"/>
      <c r="G52" s="30"/>
      <c r="H52" s="41">
        <v>0</v>
      </c>
      <c r="I52" s="46"/>
      <c r="J52" s="46">
        <f t="shared" si="11"/>
        <v>0</v>
      </c>
      <c r="K52" s="46"/>
      <c r="L52" s="16">
        <f t="shared" si="6"/>
        <v>-60</v>
      </c>
      <c r="M52" s="17">
        <f t="shared" si="7"/>
        <v>0</v>
      </c>
      <c r="N52" s="16"/>
      <c r="O52" s="16"/>
      <c r="P52" s="16">
        <f t="shared" si="8"/>
        <v>-5220</v>
      </c>
      <c r="Q52" s="18">
        <f t="shared" si="9"/>
        <v>0</v>
      </c>
      <c r="R52" s="19"/>
    </row>
    <row r="53" spans="1:18" ht="17" thickBot="1" x14ac:dyDescent="0.25">
      <c r="A53" s="51"/>
      <c r="B53" s="39" t="s">
        <v>77</v>
      </c>
      <c r="C53" s="44">
        <v>60</v>
      </c>
      <c r="D53" s="10">
        <f>SUM(C50:C53)+G53</f>
        <v>5220</v>
      </c>
      <c r="E53" s="9">
        <f t="shared" si="10"/>
        <v>5220</v>
      </c>
      <c r="F53" s="34"/>
      <c r="G53" s="31">
        <f>IF(N49&lt;0,N49*-1,0)</f>
        <v>4980</v>
      </c>
      <c r="H53" s="44">
        <v>0</v>
      </c>
      <c r="I53" s="47">
        <f>SUM(H50:H53)</f>
        <v>0</v>
      </c>
      <c r="J53" s="47">
        <f t="shared" si="11"/>
        <v>0</v>
      </c>
      <c r="K53" s="47"/>
      <c r="L53" s="21">
        <f t="shared" si="6"/>
        <v>-60</v>
      </c>
      <c r="M53" s="22">
        <f t="shared" si="7"/>
        <v>0</v>
      </c>
      <c r="N53" s="21">
        <f>I53-D53</f>
        <v>-5220</v>
      </c>
      <c r="O53" s="25">
        <f>$I53/$D53</f>
        <v>0</v>
      </c>
      <c r="P53" s="21">
        <f t="shared" si="8"/>
        <v>-5220</v>
      </c>
      <c r="Q53" s="25">
        <f t="shared" si="9"/>
        <v>0</v>
      </c>
      <c r="R53" s="26"/>
    </row>
  </sheetData>
  <mergeCells count="14">
    <mergeCell ref="A15:A18"/>
    <mergeCell ref="A19:A22"/>
    <mergeCell ref="A45:A49"/>
    <mergeCell ref="A50:A53"/>
    <mergeCell ref="A23:A27"/>
    <mergeCell ref="A28:A31"/>
    <mergeCell ref="A32:A36"/>
    <mergeCell ref="A37:A40"/>
    <mergeCell ref="A41:A44"/>
    <mergeCell ref="J1:K1"/>
    <mergeCell ref="E1:F1"/>
    <mergeCell ref="A2:A5"/>
    <mergeCell ref="A6:A9"/>
    <mergeCell ref="A10:A14"/>
  </mergeCells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Android phone</dc:creator>
  <dc:description/>
  <cp:lastModifiedBy>Microsoft Office-Anwender</cp:lastModifiedBy>
  <cp:revision>3</cp:revision>
  <dcterms:created xsi:type="dcterms:W3CDTF">2017-04-12T07:08:31Z</dcterms:created>
  <dcterms:modified xsi:type="dcterms:W3CDTF">2017-11-26T16:40:09Z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MS</vt:lpwstr>
  </property>
  <property fmtid="{D5CDD505-2E9C-101B-9397-08002B2CF9AE}" pid="4" name="DocSecurity">
    <vt:i4>0</vt:i4>
  </property>
  <property fmtid="{D5CDD505-2E9C-101B-9397-08002B2CF9AE}" pid="5" name="HyperlinksChanged">
    <vt:bool>true</vt:bool>
  </property>
  <property fmtid="{D5CDD505-2E9C-101B-9397-08002B2CF9AE}" pid="6" name="LinksUpToDate">
    <vt:bool>true</vt:bool>
  </property>
  <property fmtid="{D5CDD505-2E9C-101B-9397-08002B2CF9AE}" pid="7" name="ScaleCrop">
    <vt:bool>true</vt:bool>
  </property>
  <property fmtid="{D5CDD505-2E9C-101B-9397-08002B2CF9AE}" pid="8" name="ShareDoc">
    <vt:bool>true</vt:bool>
  </property>
</Properties>
</file>